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defaultThemeVersion="124226"/>
  <mc:AlternateContent xmlns:mc="http://schemas.openxmlformats.org/markup-compatibility/2006">
    <mc:Choice Requires="x15">
      <x15ac:absPath xmlns:x15ac="http://schemas.microsoft.com/office/spreadsheetml/2010/11/ac" url="Z:\천안산학협력단\8. 연구비 관리 규정 관련\상명대학교 천안산학협력단 교외연구비 관리 운영 세부지침\[2018.09.01~] 서식모음\"/>
    </mc:Choice>
  </mc:AlternateContent>
  <bookViews>
    <workbookView xWindow="0" yWindow="0" windowWidth="28800" windowHeight="13260" activeTab="1"/>
  </bookViews>
  <sheets>
    <sheet name="연차과제 작성안내" sheetId="2" r:id="rId1"/>
    <sheet name="과제등록요청서" sheetId="4" r:id="rId2"/>
    <sheet name="참여연구원등록조서" sheetId="5" r:id="rId3"/>
    <sheet name="실적 배분 신청서" sheetId="6" r:id="rId4"/>
    <sheet name="Sheet1" sheetId="7" state="hidden" r:id="rId5"/>
  </sheets>
  <externalReferences>
    <externalReference r:id="rId6"/>
    <externalReference r:id="rId7"/>
  </externalReferences>
  <definedNames>
    <definedName name="_xlnm.Print_Area" localSheetId="1">과제등록요청서!$A$1:$I$37</definedName>
    <definedName name="_xlnm.Print_Area" localSheetId="3">'실적 배분 신청서'!$A$1:$N$36</definedName>
    <definedName name="_xlnm.Print_Area" localSheetId="2">참여연구원등록조서!$A$1:$G$140</definedName>
    <definedName name="재원">[1]구분2!$F$7:$F$25</definedName>
    <definedName name="참여형태">[1]구분!$B$2:$B$6</definedName>
    <definedName name="협약구분">[2]구분!$K$2:$K$3</definedName>
  </definedNames>
  <calcPr calcId="162913"/>
</workbook>
</file>

<file path=xl/calcChain.xml><?xml version="1.0" encoding="utf-8"?>
<calcChain xmlns="http://schemas.openxmlformats.org/spreadsheetml/2006/main">
  <c r="C31" i="4" l="1"/>
  <c r="B11" i="5" l="1"/>
  <c r="E10" i="5"/>
  <c r="B10" i="5"/>
  <c r="I32" i="4"/>
  <c r="H12" i="4"/>
  <c r="H13" i="4"/>
  <c r="H14" i="4"/>
  <c r="H15" i="4"/>
  <c r="H16" i="4"/>
  <c r="H17" i="4"/>
  <c r="H18" i="4"/>
  <c r="H19" i="4"/>
  <c r="H20" i="4"/>
  <c r="H21" i="4"/>
  <c r="H22" i="4"/>
  <c r="H23" i="4"/>
  <c r="H24" i="4"/>
  <c r="H34" i="4"/>
  <c r="A119" i="5"/>
  <c r="B124" i="5" l="1"/>
  <c r="A139" i="5" l="1"/>
  <c r="A35" i="6" l="1"/>
  <c r="J31" i="6"/>
  <c r="I12" i="6"/>
  <c r="N10" i="6"/>
  <c r="A37" i="4" l="1"/>
  <c r="A76" i="5" l="1"/>
  <c r="A98" i="5"/>
  <c r="G10" i="5" l="1"/>
  <c r="B9" i="5" l="1"/>
  <c r="B123" i="5" s="1"/>
  <c r="G11" i="5" l="1"/>
  <c r="E11" i="5"/>
  <c r="E27" i="5"/>
  <c r="F25" i="5"/>
  <c r="A97" i="5" l="1"/>
  <c r="A138" i="5"/>
  <c r="A118" i="5"/>
  <c r="A75" i="5"/>
</calcChain>
</file>

<file path=xl/comments1.xml><?xml version="1.0" encoding="utf-8"?>
<comments xmlns="http://schemas.openxmlformats.org/spreadsheetml/2006/main">
  <authors>
    <author>user</author>
  </authors>
  <commentList>
    <comment ref="F9" authorId="0" shapeId="0">
      <text>
        <r>
          <rPr>
            <b/>
            <sz val="11"/>
            <color indexed="81"/>
            <rFont val="돋움"/>
            <family val="3"/>
            <charset val="129"/>
          </rPr>
          <t xml:space="preserve">연차과제의 경우 
"전년도와 동일"
참여연구원의 참여기간과 연구기간이 동일하고 기타 정보가 전년도와 동일할 경우 (하단의 참여 연구원 정보 생략)
"일부변경"
참여기간과 연구기간이 상이하거나, 일부인원의 종료, 신규참여, 정보의 변경등이 있을 경우
(하단의 참여연구원 정보에 전년도 / 금년도 참여 인력을 작성후 좌측의 "전차대비"항목별 구분하고 기타 변경사항을 입력)
</t>
        </r>
      </text>
    </comment>
    <comment ref="A10" authorId="0" shapeId="0">
      <text>
        <r>
          <rPr>
            <b/>
            <sz val="9"/>
            <color indexed="81"/>
            <rFont val="돋움"/>
            <family val="3"/>
            <charset val="129"/>
          </rPr>
          <t>연차과제만</t>
        </r>
        <r>
          <rPr>
            <b/>
            <sz val="9"/>
            <color indexed="81"/>
            <rFont val="Tahoma"/>
            <family val="2"/>
          </rPr>
          <t xml:space="preserve"> </t>
        </r>
        <r>
          <rPr>
            <b/>
            <sz val="9"/>
            <color indexed="81"/>
            <rFont val="돋움"/>
            <family val="3"/>
            <charset val="129"/>
          </rPr>
          <t>입력
신규과제는</t>
        </r>
        <r>
          <rPr>
            <b/>
            <sz val="9"/>
            <color indexed="81"/>
            <rFont val="Tahoma"/>
            <family val="2"/>
          </rPr>
          <t xml:space="preserve"> </t>
        </r>
        <r>
          <rPr>
            <b/>
            <sz val="9"/>
            <color indexed="81"/>
            <rFont val="돋움"/>
            <family val="3"/>
            <charset val="129"/>
          </rPr>
          <t>미입력</t>
        </r>
      </text>
    </comment>
  </commentList>
</comments>
</file>

<file path=xl/comments2.xml><?xml version="1.0" encoding="utf-8"?>
<comments xmlns="http://schemas.openxmlformats.org/spreadsheetml/2006/main">
  <authors>
    <author>handoosil</author>
  </authors>
  <commentList>
    <comment ref="H9" authorId="0" shapeId="0">
      <text>
        <r>
          <rPr>
            <b/>
            <sz val="9"/>
            <color indexed="81"/>
            <rFont val="돋움"/>
            <family val="3"/>
            <charset val="129"/>
          </rPr>
          <t>연구기간</t>
        </r>
        <r>
          <rPr>
            <b/>
            <sz val="9"/>
            <color indexed="81"/>
            <rFont val="Tahoma"/>
            <family val="2"/>
          </rPr>
          <t>:</t>
        </r>
        <r>
          <rPr>
            <sz val="9"/>
            <color indexed="81"/>
            <rFont val="Tahoma"/>
            <family val="2"/>
          </rPr>
          <t xml:space="preserve">
</t>
        </r>
        <r>
          <rPr>
            <sz val="9"/>
            <color indexed="81"/>
            <rFont val="돋움"/>
            <family val="3"/>
            <charset val="129"/>
          </rPr>
          <t>연구기간은 반드시
YYYY-MM-DD형식으로 입력하여 주시기 바랍니다.</t>
        </r>
      </text>
    </comment>
    <comment ref="J10" authorId="0" shapeId="0">
      <text>
        <r>
          <rPr>
            <sz val="9"/>
            <color indexed="81"/>
            <rFont val="돋움"/>
            <family val="3"/>
            <charset val="129"/>
          </rPr>
          <t>연구기간은</t>
        </r>
        <r>
          <rPr>
            <sz val="9"/>
            <color indexed="81"/>
            <rFont val="Tahoma"/>
            <family val="2"/>
          </rPr>
          <t xml:space="preserve"> </t>
        </r>
        <r>
          <rPr>
            <sz val="9"/>
            <color indexed="81"/>
            <rFont val="돋움"/>
            <family val="3"/>
            <charset val="129"/>
          </rPr>
          <t xml:space="preserve">반드시
</t>
        </r>
        <r>
          <rPr>
            <sz val="9"/>
            <color indexed="81"/>
            <rFont val="Tahoma"/>
            <family val="2"/>
          </rPr>
          <t>YYYY-MM-DD</t>
        </r>
        <r>
          <rPr>
            <sz val="9"/>
            <color indexed="81"/>
            <rFont val="돋움"/>
            <family val="3"/>
            <charset val="129"/>
          </rPr>
          <t>형식으로</t>
        </r>
        <r>
          <rPr>
            <sz val="9"/>
            <color indexed="81"/>
            <rFont val="Tahoma"/>
            <family val="2"/>
          </rPr>
          <t xml:space="preserve"> </t>
        </r>
        <r>
          <rPr>
            <sz val="9"/>
            <color indexed="81"/>
            <rFont val="돋움"/>
            <family val="3"/>
            <charset val="129"/>
          </rPr>
          <t>입력하여</t>
        </r>
        <r>
          <rPr>
            <sz val="9"/>
            <color indexed="81"/>
            <rFont val="Tahoma"/>
            <family val="2"/>
          </rPr>
          <t xml:space="preserve"> </t>
        </r>
        <r>
          <rPr>
            <sz val="9"/>
            <color indexed="81"/>
            <rFont val="돋움"/>
            <family val="3"/>
            <charset val="129"/>
          </rPr>
          <t>주시기</t>
        </r>
        <r>
          <rPr>
            <sz val="9"/>
            <color indexed="81"/>
            <rFont val="Tahoma"/>
            <family val="2"/>
          </rPr>
          <t xml:space="preserve"> </t>
        </r>
        <r>
          <rPr>
            <sz val="9"/>
            <color indexed="81"/>
            <rFont val="돋움"/>
            <family val="3"/>
            <charset val="129"/>
          </rPr>
          <t>바랍니다</t>
        </r>
        <r>
          <rPr>
            <sz val="9"/>
            <color indexed="81"/>
            <rFont val="Tahoma"/>
            <family val="2"/>
          </rPr>
          <t>.</t>
        </r>
      </text>
    </comment>
    <comment ref="L10" authorId="0" shapeId="0">
      <text>
        <r>
          <rPr>
            <sz val="9"/>
            <color indexed="81"/>
            <rFont val="돋움"/>
            <family val="3"/>
            <charset val="129"/>
          </rPr>
          <t>연구기간은</t>
        </r>
        <r>
          <rPr>
            <sz val="9"/>
            <color indexed="81"/>
            <rFont val="Tahoma"/>
            <family val="2"/>
          </rPr>
          <t xml:space="preserve"> </t>
        </r>
        <r>
          <rPr>
            <sz val="9"/>
            <color indexed="81"/>
            <rFont val="돋움"/>
            <family val="3"/>
            <charset val="129"/>
          </rPr>
          <t xml:space="preserve">반드시
</t>
        </r>
        <r>
          <rPr>
            <sz val="9"/>
            <color indexed="81"/>
            <rFont val="Tahoma"/>
            <family val="2"/>
          </rPr>
          <t>YYYY-MM-DD</t>
        </r>
        <r>
          <rPr>
            <sz val="9"/>
            <color indexed="81"/>
            <rFont val="돋움"/>
            <family val="3"/>
            <charset val="129"/>
          </rPr>
          <t>형식으로</t>
        </r>
        <r>
          <rPr>
            <sz val="9"/>
            <color indexed="81"/>
            <rFont val="Tahoma"/>
            <family val="2"/>
          </rPr>
          <t xml:space="preserve"> </t>
        </r>
        <r>
          <rPr>
            <sz val="9"/>
            <color indexed="81"/>
            <rFont val="돋움"/>
            <family val="3"/>
            <charset val="129"/>
          </rPr>
          <t>입력하여</t>
        </r>
        <r>
          <rPr>
            <sz val="9"/>
            <color indexed="81"/>
            <rFont val="Tahoma"/>
            <family val="2"/>
          </rPr>
          <t xml:space="preserve"> </t>
        </r>
        <r>
          <rPr>
            <sz val="9"/>
            <color indexed="81"/>
            <rFont val="돋움"/>
            <family val="3"/>
            <charset val="129"/>
          </rPr>
          <t>주시기</t>
        </r>
        <r>
          <rPr>
            <sz val="9"/>
            <color indexed="81"/>
            <rFont val="Tahoma"/>
            <family val="2"/>
          </rPr>
          <t xml:space="preserve"> </t>
        </r>
        <r>
          <rPr>
            <sz val="9"/>
            <color indexed="81"/>
            <rFont val="돋움"/>
            <family val="3"/>
            <charset val="129"/>
          </rPr>
          <t>바랍니다</t>
        </r>
        <r>
          <rPr>
            <sz val="9"/>
            <color indexed="81"/>
            <rFont val="Tahoma"/>
            <family val="2"/>
          </rPr>
          <t>.</t>
        </r>
      </text>
    </comment>
  </commentList>
</comments>
</file>

<file path=xl/sharedStrings.xml><?xml version="1.0" encoding="utf-8"?>
<sst xmlns="http://schemas.openxmlformats.org/spreadsheetml/2006/main" count="295" uniqueCount="231">
  <si>
    <t>과제등록요청서</t>
  </si>
  <si>
    <t>이름</t>
  </si>
  <si>
    <t>참여구분</t>
  </si>
  <si>
    <t>참여율</t>
  </si>
  <si>
    <t>월지급금액</t>
  </si>
  <si>
    <t>참여자지분</t>
    <phoneticPr fontId="3" type="noConversion"/>
  </si>
  <si>
    <t>첨부사업계획서 참조</t>
    <phoneticPr fontId="3" type="noConversion"/>
  </si>
  <si>
    <t>과제기본정보</t>
    <phoneticPr fontId="3" type="noConversion"/>
  </si>
  <si>
    <t>참여연구원 정보</t>
    <phoneticPr fontId="3" type="noConversion"/>
  </si>
  <si>
    <t>미지급</t>
    <phoneticPr fontId="3" type="noConversion"/>
  </si>
  <si>
    <t>지급 (내부)</t>
    <phoneticPr fontId="3" type="noConversion"/>
  </si>
  <si>
    <t>지급 (외부)</t>
    <phoneticPr fontId="3" type="noConversion"/>
  </si>
  <si>
    <t>지급 (학생인건비)</t>
    <phoneticPr fontId="3" type="noConversion"/>
  </si>
  <si>
    <t>과제명</t>
    <phoneticPr fontId="3" type="noConversion"/>
  </si>
  <si>
    <t>과제기간등
주요정보</t>
    <phoneticPr fontId="3" type="noConversion"/>
  </si>
  <si>
    <t>기타정보</t>
    <phoneticPr fontId="3" type="noConversion"/>
  </si>
  <si>
    <t>국가연구개발과제 
해당 여부</t>
    <phoneticPr fontId="3" type="noConversion"/>
  </si>
  <si>
    <t>참여자지분</t>
    <phoneticPr fontId="3" type="noConversion"/>
  </si>
  <si>
    <t>학생인건비
통합관리적용여부</t>
    <phoneticPr fontId="3" type="noConversion"/>
  </si>
  <si>
    <t>카드제구분</t>
    <phoneticPr fontId="3" type="noConversion"/>
  </si>
  <si>
    <t>인건비구분</t>
    <phoneticPr fontId="3" type="noConversion"/>
  </si>
  <si>
    <t>연구책임자</t>
    <phoneticPr fontId="3" type="noConversion"/>
  </si>
  <si>
    <t>공동연구원</t>
    <phoneticPr fontId="3" type="noConversion"/>
  </si>
  <si>
    <t>연구보조원</t>
    <phoneticPr fontId="3" type="noConversion"/>
  </si>
  <si>
    <t>연구원</t>
    <phoneticPr fontId="3" type="noConversion"/>
  </si>
  <si>
    <t>실행예산</t>
    <phoneticPr fontId="3" type="noConversion"/>
  </si>
  <si>
    <r>
      <t>상기와 같이 협약</t>
    </r>
    <r>
      <rPr>
        <sz val="11"/>
        <color rgb="FF000000"/>
        <rFont val="함초롬바탕"/>
        <family val="1"/>
        <charset val="129"/>
      </rPr>
      <t>(</t>
    </r>
    <r>
      <rPr>
        <sz val="11"/>
        <color rgb="FF000000"/>
        <rFont val="맑은 고딕"/>
        <family val="3"/>
        <charset val="129"/>
        <scheme val="minor"/>
      </rPr>
      <t>계약</t>
    </r>
    <r>
      <rPr>
        <sz val="11"/>
        <color rgb="FF000000"/>
        <rFont val="함초롬바탕"/>
        <family val="1"/>
        <charset val="129"/>
      </rPr>
      <t>)</t>
    </r>
    <r>
      <rPr>
        <sz val="11"/>
        <color rgb="FF000000"/>
        <rFont val="맑은 고딕"/>
        <family val="3"/>
        <charset val="129"/>
        <scheme val="minor"/>
      </rPr>
      <t>에 따른 과제수행을 위하여 과제등록을 요청합니다</t>
    </r>
    <r>
      <rPr>
        <sz val="11"/>
        <color rgb="FF000000"/>
        <rFont val="함초롬바탕"/>
        <family val="1"/>
        <charset val="129"/>
      </rPr>
      <t xml:space="preserve">. </t>
    </r>
  </si>
  <si>
    <t>첨부 (협약용) 사업계획서 참조</t>
    <phoneticPr fontId="3" type="noConversion"/>
  </si>
  <si>
    <t>국가연구개발</t>
    <phoneticPr fontId="3" type="noConversion"/>
  </si>
  <si>
    <t>O</t>
    <phoneticPr fontId="3" type="noConversion"/>
  </si>
  <si>
    <t>X</t>
    <phoneticPr fontId="3" type="noConversion"/>
  </si>
  <si>
    <t>참여구분</t>
    <phoneticPr fontId="3" type="noConversion"/>
  </si>
  <si>
    <t>인건비구분</t>
    <phoneticPr fontId="3" type="noConversion"/>
  </si>
  <si>
    <t>연구비카드제구분</t>
    <phoneticPr fontId="3" type="noConversion"/>
  </si>
  <si>
    <t>연구책임자 100%</t>
    <phoneticPr fontId="3" type="noConversion"/>
  </si>
  <si>
    <t>공동</t>
    <phoneticPr fontId="3" type="noConversion"/>
  </si>
  <si>
    <t>연구비카드제</t>
    <phoneticPr fontId="3" type="noConversion"/>
  </si>
  <si>
    <t>개별법인카드제</t>
    <phoneticPr fontId="3" type="noConversion"/>
  </si>
  <si>
    <t>학생인건비통합관리</t>
    <phoneticPr fontId="3" type="noConversion"/>
  </si>
  <si>
    <t>(참여연구원 세부정보 : 첨부 참여연구원 등록요청서 참조)</t>
    <phoneticPr fontId="3" type="noConversion"/>
  </si>
  <si>
    <t>참여기간</t>
    <phoneticPr fontId="3" type="noConversion"/>
  </si>
  <si>
    <t>시작</t>
    <phoneticPr fontId="3" type="noConversion"/>
  </si>
  <si>
    <t>종료</t>
    <phoneticPr fontId="3" type="noConversion"/>
  </si>
  <si>
    <t>실행예산편성</t>
    <phoneticPr fontId="3" type="noConversion"/>
  </si>
  <si>
    <t>월 기준금액</t>
    <phoneticPr fontId="3" type="noConversion"/>
  </si>
  <si>
    <t xml:space="preserve">(연차과제) 전년도와 동일         일부 변경 </t>
    <phoneticPr fontId="3" type="noConversion"/>
  </si>
  <si>
    <t>전차대비</t>
    <phoneticPr fontId="3" type="noConversion"/>
  </si>
  <si>
    <t>전차동일</t>
    <phoneticPr fontId="3" type="noConversion"/>
  </si>
  <si>
    <t>신규참여</t>
    <phoneticPr fontId="3" type="noConversion"/>
  </si>
  <si>
    <t>기간/금액조정</t>
    <phoneticPr fontId="3" type="noConversion"/>
  </si>
  <si>
    <t>전년도
대비</t>
    <phoneticPr fontId="3" type="noConversion"/>
  </si>
  <si>
    <t>구분</t>
    <phoneticPr fontId="3" type="noConversion"/>
  </si>
  <si>
    <t>신규과제</t>
    <phoneticPr fontId="3" type="noConversion"/>
  </si>
  <si>
    <t>연차과제</t>
    <phoneticPr fontId="3" type="noConversion"/>
  </si>
  <si>
    <t>연차과제구분</t>
    <phoneticPr fontId="3" type="noConversion"/>
  </si>
  <si>
    <t>체크안함</t>
    <phoneticPr fontId="3" type="noConversion"/>
  </si>
  <si>
    <t>전년도동일 또는 일부변경중 1개 체크</t>
    <phoneticPr fontId="3" type="noConversion"/>
  </si>
  <si>
    <t>전년도대비</t>
    <phoneticPr fontId="3" type="noConversion"/>
  </si>
  <si>
    <t>입력안함</t>
    <phoneticPr fontId="3" type="noConversion"/>
  </si>
  <si>
    <t>전년도동일 체크시</t>
    <phoneticPr fontId="3" type="noConversion"/>
  </si>
  <si>
    <t>일부변경 체크시</t>
    <phoneticPr fontId="3" type="noConversion"/>
  </si>
  <si>
    <t>이름</t>
    <phoneticPr fontId="3" type="noConversion"/>
  </si>
  <si>
    <t>입력</t>
    <phoneticPr fontId="3" type="noConversion"/>
  </si>
  <si>
    <t>생략</t>
    <phoneticPr fontId="3" type="noConversion"/>
  </si>
  <si>
    <t>참여구분</t>
    <phoneticPr fontId="3" type="noConversion"/>
  </si>
  <si>
    <t>참여기간</t>
    <phoneticPr fontId="3" type="noConversion"/>
  </si>
  <si>
    <t>월기준금액</t>
    <phoneticPr fontId="3" type="noConversion"/>
  </si>
  <si>
    <t>참여율</t>
    <phoneticPr fontId="3" type="noConversion"/>
  </si>
  <si>
    <t>월지급금액</t>
    <phoneticPr fontId="3" type="noConversion"/>
  </si>
  <si>
    <t>인건비구분</t>
    <phoneticPr fontId="3" type="noConversion"/>
  </si>
  <si>
    <t>전차동일</t>
    <phoneticPr fontId="3" type="noConversion"/>
  </si>
  <si>
    <t>신규참여</t>
    <phoneticPr fontId="3" type="noConversion"/>
  </si>
  <si>
    <t>종료</t>
    <phoneticPr fontId="3" type="noConversion"/>
  </si>
  <si>
    <t>기간/금액조정</t>
    <phoneticPr fontId="3" type="noConversion"/>
  </si>
  <si>
    <t>*연차과제_전년도 동일 이란? : 연차과제 참여자가 동일하고 , 참여율 기준금액등의 변동이 없으며 참여기간이 과제기간과 동일한 경우</t>
    <phoneticPr fontId="3" type="noConversion"/>
  </si>
  <si>
    <t>*연차과제 _일부변경 이란? 연차과제의 참여자가 신규/종료등으로 일부 변경되거나, 참여기간 월지급액등이 일부 변경되는 경우</t>
    <phoneticPr fontId="3" type="noConversion"/>
  </si>
  <si>
    <t>과제등록요청서 작성 방법</t>
    <phoneticPr fontId="3" type="noConversion"/>
  </si>
  <si>
    <t>참여연구원 등록 요청서</t>
    <phoneticPr fontId="3" type="noConversion"/>
  </si>
  <si>
    <t>소속구분</t>
    <phoneticPr fontId="3" type="noConversion"/>
  </si>
  <si>
    <t>상명대학교</t>
  </si>
  <si>
    <t>교번 / 학번</t>
    <phoneticPr fontId="3" type="noConversion"/>
  </si>
  <si>
    <t>주민등록번호</t>
  </si>
  <si>
    <t>국내거주구분</t>
  </si>
  <si>
    <t>국적구분</t>
  </si>
  <si>
    <t>전화번호</t>
  </si>
  <si>
    <t>핸드폰</t>
  </si>
  <si>
    <t>이메일</t>
  </si>
  <si>
    <t>주소</t>
    <phoneticPr fontId="3" type="noConversion"/>
  </si>
  <si>
    <t>은행명</t>
  </si>
  <si>
    <t>계좌번호</t>
  </si>
  <si>
    <t>예금주</t>
  </si>
  <si>
    <t>현재신분정보</t>
    <phoneticPr fontId="3" type="noConversion"/>
  </si>
  <si>
    <t>상명대학교 소속</t>
    <phoneticPr fontId="3" type="noConversion"/>
  </si>
  <si>
    <t>타대학 소속</t>
    <phoneticPr fontId="3" type="noConversion"/>
  </si>
  <si>
    <t>대학외 타기관 소속</t>
    <phoneticPr fontId="3" type="noConversion"/>
  </si>
  <si>
    <t>소속대학</t>
    <phoneticPr fontId="3" type="noConversion"/>
  </si>
  <si>
    <t>소속회사명</t>
    <phoneticPr fontId="3" type="noConversion"/>
  </si>
  <si>
    <t>학부(전공)</t>
    <phoneticPr fontId="3" type="noConversion"/>
  </si>
  <si>
    <t>부서</t>
    <phoneticPr fontId="3" type="noConversion"/>
  </si>
  <si>
    <t>신분</t>
    <phoneticPr fontId="3" type="noConversion"/>
  </si>
  <si>
    <t>직급</t>
    <phoneticPr fontId="3" type="noConversion"/>
  </si>
  <si>
    <t>최종학위정보</t>
  </si>
  <si>
    <r>
      <t>출신기관</t>
    </r>
    <r>
      <rPr>
        <sz val="10"/>
        <color rgb="FF000000"/>
        <rFont val="함초롬바탕"/>
        <family val="1"/>
        <charset val="129"/>
      </rPr>
      <t>(</t>
    </r>
    <r>
      <rPr>
        <sz val="10"/>
        <color rgb="FF000000"/>
        <rFont val="맑은 고딕"/>
        <family val="3"/>
        <charset val="129"/>
        <scheme val="minor"/>
      </rPr>
      <t>대학</t>
    </r>
    <r>
      <rPr>
        <sz val="10"/>
        <color rgb="FF000000"/>
        <rFont val="함초롬바탕"/>
        <family val="1"/>
        <charset val="129"/>
      </rPr>
      <t>)</t>
    </r>
  </si>
  <si>
    <t>최종학위일</t>
    <phoneticPr fontId="3" type="noConversion"/>
  </si>
  <si>
    <t xml:space="preserve">본인은 상기 과제에 참여를 위하여 해당 정보를 확인 제출하오니 참여연구원으로 등록하여 주시기 바랍니다.  </t>
    <phoneticPr fontId="3" type="noConversion"/>
  </si>
  <si>
    <t>국내거주구분</t>
    <phoneticPr fontId="3" type="noConversion"/>
  </si>
  <si>
    <t>국적구분</t>
    <phoneticPr fontId="3" type="noConversion"/>
  </si>
  <si>
    <t>상명대학교</t>
    <phoneticPr fontId="3" type="noConversion"/>
  </si>
  <si>
    <t>거주</t>
    <phoneticPr fontId="3" type="noConversion"/>
  </si>
  <si>
    <t>내국인</t>
    <phoneticPr fontId="3" type="noConversion"/>
  </si>
  <si>
    <t>타대학</t>
    <phoneticPr fontId="3" type="noConversion"/>
  </si>
  <si>
    <t>비거주</t>
    <phoneticPr fontId="3" type="noConversion"/>
  </si>
  <si>
    <t>외국인</t>
    <phoneticPr fontId="3" type="noConversion"/>
  </si>
  <si>
    <t>대학외 타기관</t>
    <phoneticPr fontId="3" type="noConversion"/>
  </si>
  <si>
    <t>소속없음</t>
    <phoneticPr fontId="3" type="noConversion"/>
  </si>
  <si>
    <t>상명 소속구분</t>
    <phoneticPr fontId="3" type="noConversion"/>
  </si>
  <si>
    <t>역할</t>
    <phoneticPr fontId="3" type="noConversion"/>
  </si>
  <si>
    <t>급여지급구분</t>
    <phoneticPr fontId="3" type="noConversion"/>
  </si>
  <si>
    <t>최종학위</t>
    <phoneticPr fontId="3" type="noConversion"/>
  </si>
  <si>
    <t>책임연구원</t>
    <phoneticPr fontId="3" type="noConversion"/>
  </si>
  <si>
    <t>전임교원</t>
    <phoneticPr fontId="3" type="noConversion"/>
  </si>
  <si>
    <t>지급</t>
    <phoneticPr fontId="3" type="noConversion"/>
  </si>
  <si>
    <t>박사</t>
    <phoneticPr fontId="3" type="noConversion"/>
  </si>
  <si>
    <t>입력안함</t>
    <phoneticPr fontId="3" type="noConversion"/>
  </si>
  <si>
    <t>공동연구원</t>
    <phoneticPr fontId="3" type="noConversion"/>
  </si>
  <si>
    <t>연구전임교수</t>
    <phoneticPr fontId="3" type="noConversion"/>
  </si>
  <si>
    <t>미지급</t>
    <phoneticPr fontId="3" type="noConversion"/>
  </si>
  <si>
    <t>석사</t>
    <phoneticPr fontId="3" type="noConversion"/>
  </si>
  <si>
    <t>연구원</t>
    <phoneticPr fontId="3" type="noConversion"/>
  </si>
  <si>
    <t>학사</t>
    <phoneticPr fontId="3" type="noConversion"/>
  </si>
  <si>
    <t>연구보조원</t>
    <phoneticPr fontId="3" type="noConversion"/>
  </si>
  <si>
    <t>박사후연구원</t>
    <phoneticPr fontId="3" type="noConversion"/>
  </si>
  <si>
    <t>고졸</t>
    <phoneticPr fontId="3" type="noConversion"/>
  </si>
  <si>
    <t>박사과정</t>
    <phoneticPr fontId="3" type="noConversion"/>
  </si>
  <si>
    <t>석박사</t>
    <phoneticPr fontId="3" type="noConversion"/>
  </si>
  <si>
    <t>석사과정</t>
    <phoneticPr fontId="3" type="noConversion"/>
  </si>
  <si>
    <t>명예박사</t>
    <phoneticPr fontId="3" type="noConversion"/>
  </si>
  <si>
    <t>학부재학생</t>
    <phoneticPr fontId="3" type="noConversion"/>
  </si>
  <si>
    <t>전문학사</t>
    <phoneticPr fontId="3" type="noConversion"/>
  </si>
  <si>
    <t>산학인사</t>
    <phoneticPr fontId="3" type="noConversion"/>
  </si>
  <si>
    <t>기타</t>
    <phoneticPr fontId="3" type="noConversion"/>
  </si>
  <si>
    <t>청년인턴</t>
    <phoneticPr fontId="3" type="noConversion"/>
  </si>
  <si>
    <t>월기준금액</t>
    <phoneticPr fontId="3" type="noConversion"/>
  </si>
  <si>
    <t>월지급예정액</t>
    <phoneticPr fontId="3" type="noConversion"/>
  </si>
  <si>
    <t>연구원 및 참여과제 기본정보</t>
    <phoneticPr fontId="3" type="noConversion"/>
  </si>
  <si>
    <t>급여지급여부</t>
    <phoneticPr fontId="3" type="noConversion"/>
  </si>
  <si>
    <t>~</t>
    <phoneticPr fontId="3" type="noConversion"/>
  </si>
  <si>
    <t>개인정보 제공 및 활용 동의서</t>
    <phoneticPr fontId="3" type="noConversion"/>
  </si>
  <si>
    <t>1. 개인정보의 제공 및 활용 동의</t>
    <phoneticPr fontId="3" type="noConversion"/>
  </si>
  <si>
    <t xml:space="preserve">본인은 "참여연구원 등록 요청서"와 관련하여 다음의 개인정보를 상명대학교 천안산학협력단 및 제3자(연구전문기관)에게 제공 활용하는 것에 대하여 내용을 이해하고 이에 동의 합니다. </t>
    <phoneticPr fontId="3" type="noConversion"/>
  </si>
  <si>
    <t>◈ 수집∙이용 목적</t>
    <phoneticPr fontId="3" type="noConversion"/>
  </si>
  <si>
    <t>◈ 수집 · 이용할 개인정보 항목</t>
    <phoneticPr fontId="3" type="noConversion"/>
  </si>
  <si>
    <t>2. 고유식별정보의 제공 및 활용 동의</t>
    <phoneticPr fontId="3" type="noConversion"/>
  </si>
  <si>
    <t>◈ 보유 · 이용기간</t>
    <phoneticPr fontId="3" type="noConversion"/>
  </si>
  <si>
    <t>◈ 동의를 거부할 권리 및 동의를 거부할 경우의 불이익</t>
    <phoneticPr fontId="3" type="noConversion"/>
  </si>
  <si>
    <t>◈ 수집 이용목적</t>
    <phoneticPr fontId="3" type="noConversion"/>
  </si>
  <si>
    <t>◈ 수집 이용할 개인정보 항목</t>
    <phoneticPr fontId="3" type="noConversion"/>
  </si>
  <si>
    <t>◈ 보유 이용기간</t>
    <phoneticPr fontId="3" type="noConversion"/>
  </si>
  <si>
    <t>► 연구처·산학협력단의 연구과제 수행 및 각종 수당 지급을 위한 자료로 활용합니다.</t>
    <phoneticPr fontId="3" type="noConversion"/>
  </si>
  <si>
    <t>► 제 3자에게 제공 시 감사 및 실사, 정밀 정산 등 연구종료 후 관리를 위한 자료로 활용합니다.</t>
    <phoneticPr fontId="3" type="noConversion"/>
  </si>
  <si>
    <t>► 위 개인정보는 상명대학교 천안산학협력단 문서의 보관,보존 규정에 따라 수집 이용에 관한 동의일로부터 5년(60개월)간 보유 이용되며 기간 경과 후 지체 없이 파기합니다.</t>
    <phoneticPr fontId="3" type="noConversion"/>
  </si>
  <si>
    <t>► 개인정보 제공 및 활용 동의를 거부할 수 있으나, 미동의시 연구과제 수행 및 수당 지급에 제한이 있을 수 있습니다.</t>
    <phoneticPr fontId="3" type="noConversion"/>
  </si>
  <si>
    <t xml:space="preserve">► 고유식별정보 : 주민등록번호, 학번(사번) </t>
    <phoneticPr fontId="3" type="noConversion"/>
  </si>
  <si>
    <t>► 일반정보: 성명, 소속기관/직위, 연락처, 계좌번호, 자택주소, 학력정보, 연구비 정보</t>
    <phoneticPr fontId="3" type="noConversion"/>
  </si>
  <si>
    <t>X</t>
  </si>
  <si>
    <t>연구비카드제</t>
  </si>
  <si>
    <t>학과</t>
    <phoneticPr fontId="3" type="noConversion"/>
  </si>
  <si>
    <t>전공</t>
    <phoneticPr fontId="3" type="noConversion"/>
  </si>
  <si>
    <t>► '참여연구원(연구활동종사자)' 중 '연구실안전관리담당자'를 지정하고 교육하여 본인 부재시 연구 및 실험실습과 관련한 안전조치가 이행될 수 있도록 한다.</t>
    <phoneticPr fontId="3" type="noConversion"/>
  </si>
  <si>
    <t xml:space="preserve">  본인은 "참여연구원 등록 요청서" 관련하여 다음의 개인정보를 상명대학교 천안산학협력단 및 제 3자(연구전문기관)에게 제공하고 활용하는 것에 대하여 내용을 이해하고 이에 동의합니다.</t>
    <phoneticPr fontId="3" type="noConversion"/>
  </si>
  <si>
    <t>► 연구실 및 실험실 내 관련 안전수칙을 상시 비치하여 연구활동종사자가 숙지 및 준수할 수 있도록 한다.</t>
    <phoneticPr fontId="3" type="noConversion"/>
  </si>
  <si>
    <t>연구과제명</t>
    <phoneticPr fontId="3" type="noConversion"/>
  </si>
  <si>
    <t>과제기간</t>
    <phoneticPr fontId="3" type="noConversion"/>
  </si>
  <si>
    <t>► 연구 및 실험실습 시작전 안전점검 및 안전사고 방지를 위한 사전 조치를 시행한다</t>
    <phoneticPr fontId="3" type="noConversion"/>
  </si>
  <si>
    <t>► 연구 및 실험실습 중 발생할 수 있는 안전사고에 대한 대비 및 대응 할수 있도록 안전계획을 수립한다</t>
    <phoneticPr fontId="3" type="noConversion"/>
  </si>
  <si>
    <t>► 안전교육 및 훈련에 적극 참여한다</t>
    <phoneticPr fontId="3" type="noConversion"/>
  </si>
  <si>
    <t>► 연구실 및 실험실 내 비치된 안전수칙에 따라 연구 및 실험실습에 임한다</t>
    <phoneticPr fontId="3" type="noConversion"/>
  </si>
  <si>
    <t>► 연구실 및 실험실 내 사고발생 시 즉시 보고하고 조치하여 피해를 최소화 하는데 최선을 다한다.</t>
    <phoneticPr fontId="3" type="noConversion"/>
  </si>
  <si>
    <t>◈ 주요 준수 사항</t>
    <phoneticPr fontId="3" type="noConversion"/>
  </si>
  <si>
    <t>► 연구 및 실험실습 중 항상 안전장비를 착용하고 설치된 안전장치(시설)를 활용한다</t>
    <phoneticPr fontId="3" type="noConversion"/>
  </si>
  <si>
    <t>연구안전서약서</t>
    <phoneticPr fontId="3" type="noConversion"/>
  </si>
  <si>
    <t>연구안전관리서약서</t>
    <phoneticPr fontId="3" type="noConversion"/>
  </si>
  <si>
    <t>► 유해물질, 중장비 등 안전사고로 이어질 수 있는 위험요소에 안전표지를 부착한다.</t>
    <phoneticPr fontId="3" type="noConversion"/>
  </si>
  <si>
    <t>► 연구 및 실험실습 시작 전 안전교육을 실시한다</t>
    <phoneticPr fontId="3" type="noConversion"/>
  </si>
  <si>
    <t>► 연구 및 실험실습과 관련된 안전 법령, 규정, 지침 등을 숙지하고 준수한다.</t>
    <phoneticPr fontId="3" type="noConversion"/>
  </si>
  <si>
    <t>► 사전 안전점검 없이 연구 및 실험실습을 시행하지 않는다</t>
    <phoneticPr fontId="3" type="noConversion"/>
  </si>
  <si>
    <t>► 연구 및 실험실습과 관련된 안전 법령, 규정, 지침 등을 숙지하고 준수한다.</t>
    <phoneticPr fontId="3" type="noConversion"/>
  </si>
  <si>
    <t>► 연구 및 실험실습과 관련하여 필요한 안전장비를 연구활동종사자에게 지급하고 연구실 및 실험실 내 필요한 안전장치(시설)를 설치한다.</t>
    <phoneticPr fontId="3" type="noConversion"/>
  </si>
  <si>
    <t>► 연구책임자(연구실책임자) 및 '연구실안전관리담당자'의 안전 지시에 따라 연구 및 실험실습에 임하며 연구 목적 외 개인 행동을 하지 않는다</t>
    <phoneticPr fontId="3" type="noConversion"/>
  </si>
  <si>
    <t xml:space="preserve">    본인은 연구책임자(연구실책임자)로서 안전사고 예방 및 참여연구원(연구활동종사자)의 안전확보를 위하여  「연구실 안전환경 조성에 관한 법령」, 「상명대학교 연구실안전관리규정」, 연구 및 실험실습과 관련된 안전 수칙 등에 의거한 준수 사항을 충실히 이행할 것이며 이를 위반 하여 안전사고가 발생할 시 그에 합당한 민형사상의 모든 책임을 다할 것을 서약합니다</t>
    <phoneticPr fontId="3" type="noConversion"/>
  </si>
  <si>
    <t xml:space="preserve">    본인은 위 연구과제에 참여함에 있어 「연구실 안전환경 조성에 관한 법령」, 「상명대학교 연구실안전관리규정」, 연구 및 실험실습과 관련된 안전 수칙 연구 및 실험실습과 관련된 안전 수칙에 의거한 준수사항을 충실히 이행할것이며 이를 위반하여 안전사고가 발생할 시 그에 합당한 민형사상의 모든 책임을 다할 것을 서약합니다</t>
    <phoneticPr fontId="3" type="noConversion"/>
  </si>
  <si>
    <t>과제 등록 요청을 위한 제출서류 :
(협약용) 사업계획서, (참여연구원별)참여연구원 등록 요청서,신분증 사본, 통장사본, 건강보험자격득실확인서</t>
    <phoneticPr fontId="3" type="noConversion"/>
  </si>
  <si>
    <t>1. 지원기관</t>
    <phoneticPr fontId="3" type="noConversion"/>
  </si>
  <si>
    <t>2. 사업명</t>
    <phoneticPr fontId="3" type="noConversion"/>
  </si>
  <si>
    <t>3. 과제명</t>
    <phoneticPr fontId="3" type="noConversion"/>
  </si>
  <si>
    <t>4. 연구책임자</t>
    <phoneticPr fontId="3" type="noConversion"/>
  </si>
  <si>
    <t>소속</t>
    <phoneticPr fontId="3" type="noConversion"/>
  </si>
  <si>
    <t>5. 당해연구기간</t>
    <phoneticPr fontId="3" type="noConversion"/>
  </si>
  <si>
    <t>연구시작일</t>
    <phoneticPr fontId="3" type="noConversion"/>
  </si>
  <si>
    <t>연구종료일</t>
    <phoneticPr fontId="3" type="noConversion"/>
  </si>
  <si>
    <t>개월수</t>
    <phoneticPr fontId="3" type="noConversion"/>
  </si>
  <si>
    <t>성명</t>
    <phoneticPr fontId="3" type="noConversion"/>
  </si>
  <si>
    <t>6. 당해사업비</t>
    <phoneticPr fontId="3" type="noConversion"/>
  </si>
  <si>
    <t>총액(A)</t>
    <phoneticPr fontId="3" type="noConversion"/>
  </si>
  <si>
    <t>협동연구비(B)</t>
    <phoneticPr fontId="3" type="noConversion"/>
  </si>
  <si>
    <t>수주 실적액[(D)=A-(B+C)]</t>
    <phoneticPr fontId="3" type="noConversion"/>
  </si>
  <si>
    <t>수주 실적액'은 실 계약내용에 따라 변경 될수 있음</t>
    <phoneticPr fontId="3" type="noConversion"/>
  </si>
  <si>
    <t>7. 수주 실적액 배분 계획 [연구원으로 등록된 본교 전임교원에 한함]</t>
    <phoneticPr fontId="3" type="noConversion"/>
  </si>
  <si>
    <t>순번</t>
    <phoneticPr fontId="3" type="noConversion"/>
  </si>
  <si>
    <t>소속</t>
    <phoneticPr fontId="3" type="noConversion"/>
  </si>
  <si>
    <t>성명</t>
    <phoneticPr fontId="3" type="noConversion"/>
  </si>
  <si>
    <t>참여구분</t>
    <phoneticPr fontId="3" type="noConversion"/>
  </si>
  <si>
    <t>배분율</t>
    <phoneticPr fontId="3" type="noConversion"/>
  </si>
  <si>
    <t>서명</t>
    <phoneticPr fontId="3" type="noConversion"/>
  </si>
  <si>
    <t>합계</t>
    <phoneticPr fontId="3" type="noConversion"/>
  </si>
  <si>
    <t>비고</t>
    <phoneticPr fontId="3" type="noConversion"/>
  </si>
  <si>
    <t>교원인사규정 제 17조 1항 3호 및 교원학술연구규정 제 5조 5항 에 의거한 연구실적물로서
위 '외부연구비 수주액' 실적을 위 와 같이 배분 요청합니다</t>
    <phoneticPr fontId="3" type="noConversion"/>
  </si>
  <si>
    <t>상명대학교 천안산학협력단장 귀하</t>
    <phoneticPr fontId="3" type="noConversion"/>
  </si>
  <si>
    <t>연구책임자</t>
    <phoneticPr fontId="3" type="noConversion"/>
  </si>
  <si>
    <t>공동연구원</t>
    <phoneticPr fontId="3" type="noConversion"/>
  </si>
  <si>
    <t>(인)</t>
    <phoneticPr fontId="3" type="noConversion"/>
  </si>
  <si>
    <t>연구책임자 100%</t>
  </si>
  <si>
    <t>박사수료</t>
    <phoneticPr fontId="3" type="noConversion"/>
  </si>
  <si>
    <t>석사수료</t>
    <phoneticPr fontId="3" type="noConversion"/>
  </si>
  <si>
    <r>
      <t xml:space="preserve">본 배분 대상 실적은 연구제안서 및 계획서에 의하여 참여연구원으로 등록된 전임교원을 대상으로 하며 외부연구비 수주를 위하여 기여한 배분실적을 의미합니다.
</t>
    </r>
    <r>
      <rPr>
        <b/>
        <sz val="12"/>
        <color theme="1"/>
        <rFont val="맑은 고딕"/>
        <family val="3"/>
        <charset val="129"/>
        <scheme val="minor"/>
      </rPr>
      <t xml:space="preserve">※ 본 배분 신청서는 </t>
    </r>
    <r>
      <rPr>
        <b/>
        <sz val="12"/>
        <color rgb="FF0000FF"/>
        <rFont val="맑은 고딕"/>
        <family val="3"/>
        <charset val="129"/>
        <scheme val="minor"/>
      </rPr>
      <t>[4-1-4 교수업적평가 규정 (2016.9.1.) ‘산학영역 인정공식’]</t>
    </r>
    <r>
      <rPr>
        <b/>
        <sz val="12"/>
        <color theme="1"/>
        <rFont val="맑은 고딕"/>
        <family val="3"/>
        <charset val="129"/>
        <scheme val="minor"/>
      </rPr>
      <t>의 "</t>
    </r>
    <r>
      <rPr>
        <b/>
        <sz val="12"/>
        <color rgb="FF0000FF"/>
        <rFont val="맑은 고딕"/>
        <family val="3"/>
        <charset val="129"/>
        <scheme val="minor"/>
      </rPr>
      <t>외부연구비수탁실적 및 간접비 수익</t>
    </r>
    <r>
      <rPr>
        <b/>
        <sz val="12"/>
        <color theme="1"/>
        <rFont val="맑은 고딕"/>
        <family val="3"/>
        <charset val="129"/>
        <scheme val="minor"/>
      </rPr>
      <t>" 배분 시, 동일 비율로 적용됩니다.</t>
    </r>
    <phoneticPr fontId="3" type="noConversion"/>
  </si>
  <si>
    <t>외부연구비 수주 실적 배분 신청서</t>
    <phoneticPr fontId="3" type="noConversion"/>
  </si>
  <si>
    <t>담  당</t>
    <phoneticPr fontId="3" type="noConversion"/>
  </si>
  <si>
    <t>주임/과장</t>
    <phoneticPr fontId="3" type="noConversion"/>
  </si>
  <si>
    <t>팀/국장</t>
    <phoneticPr fontId="3" type="noConversion"/>
  </si>
  <si>
    <t>처/단장</t>
    <phoneticPr fontId="3" type="noConversion"/>
  </si>
  <si>
    <t>결
재</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</si>
</sst>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76" formatCode="yyyy&quot;년&quot;\ m&quot;월&quot;\ d&quot;일&quot;;@"/>
    <numFmt numFmtId="177" formatCode="&quot;총 &quot;0&quot;개월&quot;"/>
    <numFmt numFmtId="178" formatCode="0_);[Red]\(0\)"/>
  </numFmts>
  <fonts count="47">
    <font>
      <sz val="11"/>
      <color theme="1"/>
      <name val="맑은 고딕"/>
      <family val="2"/>
      <charset val="129"/>
      <scheme val="minor"/>
    </font>
    <font>
      <sz val="10"/>
      <color rgb="FF000000"/>
      <name val="맑은 고딕"/>
      <family val="3"/>
      <charset val="129"/>
      <scheme val="minor"/>
    </font>
    <font>
      <sz val="10"/>
      <color rgb="FF000000"/>
      <name val="함초롬바탕"/>
      <family val="1"/>
      <charset val="129"/>
    </font>
    <font>
      <sz val="8"/>
      <name val="맑은 고딕"/>
      <family val="2"/>
      <charset val="129"/>
      <scheme val="minor"/>
    </font>
    <font>
      <b/>
      <sz val="14"/>
      <color rgb="FF000000"/>
      <name val="맑은 고딕"/>
      <family val="3"/>
      <charset val="129"/>
      <scheme val="minor"/>
    </font>
    <font>
      <b/>
      <sz val="13"/>
      <color rgb="FF000000"/>
      <name val="맑은 고딕"/>
      <family val="3"/>
      <charset val="129"/>
      <scheme val="minor"/>
    </font>
    <font>
      <sz val="11"/>
      <color rgb="FF000000"/>
      <name val="맑은 고딕"/>
      <family val="3"/>
      <charset val="129"/>
      <scheme val="minor"/>
    </font>
    <font>
      <b/>
      <sz val="11"/>
      <color rgb="FF000000"/>
      <name val="맑은 고딕"/>
      <family val="3"/>
      <charset val="129"/>
      <scheme val="minor"/>
    </font>
    <font>
      <b/>
      <sz val="11"/>
      <color theme="1"/>
      <name val="맑은 고딕"/>
      <family val="3"/>
      <charset val="129"/>
      <scheme val="minor"/>
    </font>
    <font>
      <b/>
      <sz val="10"/>
      <color rgb="FF000000"/>
      <name val="맑은 고딕"/>
      <family val="3"/>
      <charset val="129"/>
      <scheme val="minor"/>
    </font>
    <font>
      <b/>
      <sz val="13"/>
      <color rgb="FF000000"/>
      <name val="맑은 고딕"/>
      <family val="3"/>
      <charset val="129"/>
      <scheme val="major"/>
    </font>
    <font>
      <sz val="11"/>
      <color rgb="FF000000"/>
      <name val="함초롬바탕"/>
      <family val="1"/>
      <charset val="129"/>
    </font>
    <font>
      <b/>
      <sz val="10"/>
      <color theme="1"/>
      <name val="맑은 고딕"/>
      <family val="3"/>
      <charset val="129"/>
      <scheme val="minor"/>
    </font>
    <font>
      <sz val="11"/>
      <color theme="1"/>
      <name val="맑은 고딕"/>
      <family val="3"/>
      <charset val="129"/>
      <scheme val="minor"/>
    </font>
    <font>
      <sz val="10"/>
      <color rgb="FF000000"/>
      <name val="HY강B"/>
      <family val="1"/>
      <charset val="129"/>
    </font>
    <font>
      <sz val="11"/>
      <color theme="1"/>
      <name val="맑은 고딕"/>
      <family val="2"/>
      <charset val="129"/>
      <scheme val="minor"/>
    </font>
    <font>
      <b/>
      <sz val="11"/>
      <color indexed="81"/>
      <name val="돋움"/>
      <family val="3"/>
      <charset val="129"/>
    </font>
    <font>
      <sz val="11"/>
      <color theme="0"/>
      <name val="맑은 고딕"/>
      <family val="2"/>
      <charset val="129"/>
      <scheme val="minor"/>
    </font>
    <font>
      <b/>
      <sz val="9"/>
      <color rgb="FF000000"/>
      <name val="맑은 고딕"/>
      <family val="3"/>
      <charset val="129"/>
      <scheme val="minor"/>
    </font>
    <font>
      <b/>
      <sz val="9"/>
      <color indexed="81"/>
      <name val="Tahoma"/>
      <family val="2"/>
    </font>
    <font>
      <b/>
      <sz val="9"/>
      <color indexed="81"/>
      <name val="돋움"/>
      <family val="3"/>
      <charset val="129"/>
    </font>
    <font>
      <sz val="11"/>
      <color theme="0"/>
      <name val="맑은 고딕"/>
      <family val="3"/>
      <charset val="129"/>
      <scheme val="minor"/>
    </font>
    <font>
      <sz val="9"/>
      <color theme="1"/>
      <name val="돋움체"/>
      <family val="3"/>
      <charset val="129"/>
    </font>
    <font>
      <sz val="10"/>
      <color theme="1"/>
      <name val="맑은 고딕"/>
      <family val="3"/>
      <charset val="129"/>
      <scheme val="minor"/>
    </font>
    <font>
      <b/>
      <sz val="14"/>
      <color theme="1"/>
      <name val="맑은 고딕"/>
      <family val="3"/>
      <charset val="129"/>
      <scheme val="minor"/>
    </font>
    <font>
      <b/>
      <sz val="12"/>
      <color rgb="FF000000"/>
      <name val="맑은 고딕"/>
      <family val="3"/>
      <charset val="129"/>
      <scheme val="minor"/>
    </font>
    <font>
      <sz val="10"/>
      <color rgb="FF000000"/>
      <name val="맑은 고딕"/>
      <family val="3"/>
      <charset val="129"/>
      <scheme val="major"/>
    </font>
    <font>
      <u/>
      <sz val="11"/>
      <color theme="10"/>
      <name val="맑은 고딕"/>
      <family val="3"/>
      <charset val="129"/>
    </font>
    <font>
      <sz val="12"/>
      <color theme="1"/>
      <name val="맑은 고딕"/>
      <family val="2"/>
      <charset val="129"/>
      <scheme val="minor"/>
    </font>
    <font>
      <sz val="11"/>
      <name val="맑은 고딕"/>
      <family val="3"/>
      <charset val="129"/>
    </font>
    <font>
      <b/>
      <sz val="13"/>
      <color theme="1"/>
      <name val="굴림"/>
      <family val="3"/>
      <charset val="129"/>
    </font>
    <font>
      <sz val="11"/>
      <color theme="1"/>
      <name val="굴림"/>
      <family val="3"/>
      <charset val="129"/>
    </font>
    <font>
      <sz val="10"/>
      <color theme="1"/>
      <name val="굴림"/>
      <family val="3"/>
      <charset val="129"/>
    </font>
    <font>
      <b/>
      <sz val="11"/>
      <color theme="1"/>
      <name val="굴림"/>
      <family val="3"/>
      <charset val="129"/>
    </font>
    <font>
      <b/>
      <sz val="10"/>
      <color theme="1"/>
      <name val="굴림"/>
      <family val="3"/>
      <charset val="129"/>
    </font>
    <font>
      <sz val="10"/>
      <color theme="1"/>
      <name val="맑은 고딕"/>
      <family val="2"/>
      <charset val="129"/>
      <scheme val="minor"/>
    </font>
    <font>
      <b/>
      <sz val="20"/>
      <color theme="0"/>
      <name val="맑은 고딕"/>
      <family val="3"/>
      <charset val="129"/>
      <scheme val="minor"/>
    </font>
    <font>
      <b/>
      <sz val="11"/>
      <name val="맑은 고딕"/>
      <family val="3"/>
      <charset val="129"/>
      <scheme val="minor"/>
    </font>
    <font>
      <sz val="12"/>
      <color theme="1"/>
      <name val="맑은 고딕"/>
      <family val="3"/>
      <charset val="129"/>
      <scheme val="minor"/>
    </font>
    <font>
      <b/>
      <sz val="13.5"/>
      <color theme="1"/>
      <name val="맑은 고딕"/>
      <family val="3"/>
      <charset val="129"/>
      <scheme val="minor"/>
    </font>
    <font>
      <b/>
      <sz val="16"/>
      <color theme="1"/>
      <name val="맑은 고딕"/>
      <family val="3"/>
      <charset val="129"/>
      <scheme val="minor"/>
    </font>
    <font>
      <b/>
      <sz val="18"/>
      <color theme="1"/>
      <name val="맑은 고딕"/>
      <family val="3"/>
      <charset val="129"/>
      <scheme val="minor"/>
    </font>
    <font>
      <sz val="9"/>
      <color indexed="81"/>
      <name val="Tahoma"/>
      <family val="2"/>
    </font>
    <font>
      <sz val="9"/>
      <color indexed="81"/>
      <name val="돋움"/>
      <family val="3"/>
      <charset val="129"/>
    </font>
    <font>
      <b/>
      <sz val="18"/>
      <color rgb="FFFF0000"/>
      <name val="맑은 고딕"/>
      <family val="3"/>
      <charset val="129"/>
      <scheme val="minor"/>
    </font>
    <font>
      <b/>
      <sz val="12"/>
      <color theme="1"/>
      <name val="맑은 고딕"/>
      <family val="3"/>
      <charset val="129"/>
      <scheme val="minor"/>
    </font>
    <font>
      <b/>
      <sz val="12"/>
      <color rgb="FF0000FF"/>
      <name val="맑은 고딕"/>
      <family val="3"/>
      <charset val="129"/>
      <scheme val="minor"/>
    </font>
  </fonts>
  <fills count="18">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0"/>
        <bgColor indexed="64"/>
      </patternFill>
    </fill>
    <fill>
      <patternFill patternType="solid">
        <fgColor rgb="FFFDFED8"/>
        <bgColor indexed="64"/>
      </patternFill>
    </fill>
    <fill>
      <patternFill patternType="solid">
        <fgColor rgb="FFFFFFC9"/>
        <bgColor indexed="64"/>
      </patternFill>
    </fill>
    <fill>
      <patternFill patternType="solid">
        <fgColor theme="5" tint="0.59999389629810485"/>
        <bgColor indexed="64"/>
      </patternFill>
    </fill>
  </fills>
  <borders count="15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rgb="FF000000"/>
      </left>
      <right style="medium">
        <color indexed="64"/>
      </right>
      <top/>
      <bottom style="thin">
        <color rgb="FF000000"/>
      </bottom>
      <diagonal/>
    </border>
    <border>
      <left style="thin">
        <color rgb="FF000000"/>
      </left>
      <right style="thin">
        <color rgb="FF000000"/>
      </right>
      <top style="thin">
        <color indexed="64"/>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rgb="FF000000"/>
      </left>
      <right style="thin">
        <color rgb="FF000000"/>
      </right>
      <top/>
      <bottom style="double">
        <color indexed="64"/>
      </bottom>
      <diagonal/>
    </border>
    <border>
      <left style="thin">
        <color rgb="FF000000"/>
      </left>
      <right style="medium">
        <color indexed="64"/>
      </right>
      <top/>
      <bottom style="double">
        <color indexed="64"/>
      </bottom>
      <diagonal/>
    </border>
    <border>
      <left style="thin">
        <color rgb="FF000000"/>
      </left>
      <right style="thin">
        <color rgb="FF000000"/>
      </right>
      <top/>
      <bottom style="medium">
        <color indexed="64"/>
      </bottom>
      <diagonal/>
    </border>
    <border>
      <left style="medium">
        <color indexed="64"/>
      </left>
      <right style="thin">
        <color indexed="64"/>
      </right>
      <top style="thin">
        <color indexed="64"/>
      </top>
      <bottom/>
      <diagonal/>
    </border>
    <border>
      <left/>
      <right style="thin">
        <color rgb="FF000000"/>
      </right>
      <top style="thin">
        <color rgb="FF000000"/>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rgb="FF000000"/>
      </right>
      <top style="thin">
        <color indexed="64"/>
      </top>
      <bottom/>
      <diagonal/>
    </border>
    <border>
      <left style="medium">
        <color indexed="64"/>
      </left>
      <right style="thin">
        <color indexed="64"/>
      </right>
      <top/>
      <bottom style="double">
        <color indexed="64"/>
      </bottom>
      <diagonal/>
    </border>
    <border>
      <left style="thin">
        <color indexed="64"/>
      </left>
      <right style="thin">
        <color rgb="FF000000"/>
      </right>
      <top/>
      <bottom style="double">
        <color indexed="64"/>
      </bottom>
      <diagonal/>
    </border>
    <border>
      <left/>
      <right style="medium">
        <color indexed="64"/>
      </right>
      <top/>
      <bottom style="medium">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medium">
        <color auto="1"/>
      </top>
      <bottom style="medium">
        <color indexed="64"/>
      </bottom>
      <diagonal/>
    </border>
    <border>
      <left style="hair">
        <color auto="1"/>
      </left>
      <right style="hair">
        <color auto="1"/>
      </right>
      <top style="medium">
        <color auto="1"/>
      </top>
      <bottom style="medium">
        <color indexed="64"/>
      </bottom>
      <diagonal/>
    </border>
    <border>
      <left style="hair">
        <color auto="1"/>
      </left>
      <right/>
      <top style="medium">
        <color auto="1"/>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auto="1"/>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rgb="FF000000"/>
      </left>
      <right/>
      <top/>
      <bottom style="thin">
        <color rgb="FF000000"/>
      </bottom>
      <diagonal/>
    </border>
    <border>
      <left/>
      <right/>
      <top/>
      <bottom style="thin">
        <color rgb="FF000000"/>
      </bottom>
      <diagonal/>
    </border>
    <border>
      <left style="thin">
        <color rgb="FF000000"/>
      </left>
      <right/>
      <top/>
      <bottom/>
      <diagonal/>
    </border>
    <border>
      <left style="medium">
        <color rgb="FF000000"/>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bottom/>
      <diagonal/>
    </border>
    <border>
      <left/>
      <right style="thin">
        <color indexed="64"/>
      </right>
      <top/>
      <bottom/>
      <diagonal/>
    </border>
    <border>
      <left style="thin">
        <color indexed="64"/>
      </left>
      <right/>
      <top/>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diagonal/>
    </border>
    <border>
      <left style="thick">
        <color rgb="FFC00000"/>
      </left>
      <right/>
      <top style="thick">
        <color rgb="FFC00000"/>
      </top>
      <bottom/>
      <diagonal/>
    </border>
    <border>
      <left/>
      <right style="thin">
        <color indexed="64"/>
      </right>
      <top style="thick">
        <color rgb="FFC00000"/>
      </top>
      <bottom/>
      <diagonal/>
    </border>
    <border>
      <left/>
      <right style="thin">
        <color indexed="64"/>
      </right>
      <top style="thick">
        <color rgb="FFC00000"/>
      </top>
      <bottom style="thin">
        <color indexed="64"/>
      </bottom>
      <diagonal/>
    </border>
    <border>
      <left style="thin">
        <color indexed="64"/>
      </left>
      <right style="thin">
        <color indexed="64"/>
      </right>
      <top style="thick">
        <color rgb="FFC00000"/>
      </top>
      <bottom style="thin">
        <color indexed="64"/>
      </bottom>
      <diagonal/>
    </border>
    <border>
      <left style="thin">
        <color indexed="64"/>
      </left>
      <right style="dotted">
        <color indexed="64"/>
      </right>
      <top style="thick">
        <color rgb="FFC00000"/>
      </top>
      <bottom style="thin">
        <color indexed="64"/>
      </bottom>
      <diagonal/>
    </border>
    <border>
      <left style="dotted">
        <color indexed="64"/>
      </left>
      <right style="thin">
        <color indexed="64"/>
      </right>
      <top style="thick">
        <color rgb="FFC00000"/>
      </top>
      <bottom style="thin">
        <color indexed="64"/>
      </bottom>
      <diagonal/>
    </border>
    <border>
      <left style="dotted">
        <color indexed="64"/>
      </left>
      <right/>
      <top style="thick">
        <color rgb="FFC00000"/>
      </top>
      <bottom style="thin">
        <color indexed="64"/>
      </bottom>
      <diagonal/>
    </border>
    <border>
      <left/>
      <right/>
      <top style="thick">
        <color rgb="FFC00000"/>
      </top>
      <bottom style="thin">
        <color indexed="64"/>
      </bottom>
      <diagonal/>
    </border>
    <border>
      <left/>
      <right style="thick">
        <color rgb="FFC00000"/>
      </right>
      <top style="thick">
        <color rgb="FFC00000"/>
      </top>
      <bottom style="thin">
        <color indexed="64"/>
      </bottom>
      <diagonal/>
    </border>
    <border>
      <left style="thick">
        <color rgb="FFC00000"/>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ck">
        <color rgb="FFC00000"/>
      </right>
      <top style="thin">
        <color indexed="64"/>
      </top>
      <bottom style="thin">
        <color indexed="64"/>
      </bottom>
      <diagonal/>
    </border>
    <border>
      <left style="thick">
        <color rgb="FFC00000"/>
      </left>
      <right/>
      <top/>
      <bottom style="thick">
        <color rgb="FFC00000"/>
      </bottom>
      <diagonal/>
    </border>
    <border>
      <left/>
      <right style="thin">
        <color indexed="64"/>
      </right>
      <top/>
      <bottom style="thick">
        <color rgb="FFC00000"/>
      </bottom>
      <diagonal/>
    </border>
    <border>
      <left style="thin">
        <color indexed="64"/>
      </left>
      <right/>
      <top style="thin">
        <color indexed="64"/>
      </top>
      <bottom style="thick">
        <color rgb="FFC00000"/>
      </bottom>
      <diagonal/>
    </border>
    <border>
      <left/>
      <right/>
      <top style="thin">
        <color indexed="64"/>
      </top>
      <bottom style="thick">
        <color rgb="FFC00000"/>
      </bottom>
      <diagonal/>
    </border>
    <border>
      <left/>
      <right style="thick">
        <color rgb="FFC00000"/>
      </right>
      <top style="thin">
        <color indexed="64"/>
      </top>
      <bottom style="thick">
        <color rgb="FFC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rgb="FFC00000"/>
      </left>
      <right style="thin">
        <color indexed="64"/>
      </right>
      <top style="thick">
        <color rgb="FFC00000"/>
      </top>
      <bottom style="double">
        <color indexed="64"/>
      </bottom>
      <diagonal/>
    </border>
    <border>
      <left style="thin">
        <color indexed="64"/>
      </left>
      <right style="thin">
        <color indexed="64"/>
      </right>
      <top style="thick">
        <color rgb="FFC00000"/>
      </top>
      <bottom style="double">
        <color indexed="64"/>
      </bottom>
      <diagonal/>
    </border>
    <border>
      <left style="thin">
        <color indexed="64"/>
      </left>
      <right style="thick">
        <color rgb="FFC00000"/>
      </right>
      <top style="thick">
        <color rgb="FFC00000"/>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ck">
        <color rgb="FFC00000"/>
      </left>
      <right style="thin">
        <color indexed="64"/>
      </right>
      <top/>
      <bottom style="thin">
        <color indexed="64"/>
      </bottom>
      <diagonal/>
    </border>
    <border>
      <left style="thin">
        <color indexed="64"/>
      </left>
      <right style="thick">
        <color rgb="FFC00000"/>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ck">
        <color rgb="FFC00000"/>
      </left>
      <right style="thin">
        <color indexed="64"/>
      </right>
      <top style="thin">
        <color indexed="64"/>
      </top>
      <bottom style="thin">
        <color indexed="64"/>
      </bottom>
      <diagonal/>
    </border>
    <border>
      <left style="thin">
        <color indexed="64"/>
      </left>
      <right style="thick">
        <color rgb="FFC00000"/>
      </right>
      <top style="thin">
        <color indexed="64"/>
      </top>
      <bottom style="thin">
        <color indexed="64"/>
      </bottom>
      <diagonal/>
    </border>
    <border>
      <left style="medium">
        <color indexed="64"/>
      </left>
      <right/>
      <top style="thin">
        <color indexed="64"/>
      </top>
      <bottom/>
      <diagonal/>
    </border>
    <border>
      <left style="thick">
        <color rgb="FFC00000"/>
      </left>
      <right/>
      <top style="thin">
        <color indexed="64"/>
      </top>
      <bottom/>
      <diagonal/>
    </border>
    <border>
      <left/>
      <right style="thick">
        <color rgb="FFC00000"/>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top style="dotted">
        <color indexed="64"/>
      </top>
      <bottom style="thick">
        <color rgb="FFC00000"/>
      </bottom>
      <diagonal/>
    </border>
    <border>
      <left/>
      <right/>
      <top style="dotted">
        <color indexed="64"/>
      </top>
      <bottom style="thick">
        <color rgb="FFC00000"/>
      </bottom>
      <diagonal/>
    </border>
  </borders>
  <cellStyleXfs count="7">
    <xf numFmtId="0" fontId="0" fillId="0" borderId="0">
      <alignment vertical="center"/>
    </xf>
    <xf numFmtId="9" fontId="15" fillId="0" borderId="0" applyFont="0" applyFill="0" applyBorder="0" applyAlignment="0" applyProtection="0">
      <alignment vertical="center"/>
    </xf>
    <xf numFmtId="0" fontId="17" fillId="6" borderId="0" applyNumberFormat="0" applyBorder="0" applyAlignment="0" applyProtection="0">
      <alignment vertical="center"/>
    </xf>
    <xf numFmtId="41" fontId="15"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9" fontId="35" fillId="0" borderId="0" applyFont="0" applyFill="0" applyBorder="0" applyAlignment="0" applyProtection="0">
      <alignment vertical="center"/>
    </xf>
    <xf numFmtId="41" fontId="35" fillId="0" borderId="0" applyFont="0" applyFill="0" applyBorder="0" applyAlignment="0" applyProtection="0">
      <alignment vertical="center"/>
    </xf>
  </cellStyleXfs>
  <cellXfs count="384">
    <xf numFmtId="0" fontId="0" fillId="0" borderId="0" xfId="0">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28" xfId="0" applyBorder="1">
      <alignment vertical="center"/>
    </xf>
    <xf numFmtId="0" fontId="0" fillId="0" borderId="29" xfId="0" applyBorder="1">
      <alignment vertical="center"/>
    </xf>
    <xf numFmtId="0" fontId="0" fillId="0" borderId="43" xfId="0" applyBorder="1">
      <alignment vertical="center"/>
    </xf>
    <xf numFmtId="0" fontId="0" fillId="0" borderId="45" xfId="0" applyBorder="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8" xfId="0" applyBorder="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lignment vertical="center"/>
    </xf>
    <xf numFmtId="0" fontId="0" fillId="0" borderId="51" xfId="0" applyBorder="1">
      <alignment vertical="center"/>
    </xf>
    <xf numFmtId="0" fontId="0" fillId="0" borderId="51" xfId="0" applyBorder="1" applyAlignment="1">
      <alignment horizontal="center" vertical="center"/>
    </xf>
    <xf numFmtId="0" fontId="0" fillId="0" borderId="52" xfId="0" applyBorder="1" applyAlignment="1">
      <alignment horizontal="center" vertical="center"/>
    </xf>
    <xf numFmtId="0" fontId="17" fillId="6" borderId="53" xfId="2" applyBorder="1" applyAlignment="1">
      <alignment horizontal="center" vertical="center"/>
    </xf>
    <xf numFmtId="0" fontId="17" fillId="6" borderId="54" xfId="2" applyBorder="1" applyAlignment="1">
      <alignment horizontal="center" vertical="center"/>
    </xf>
    <xf numFmtId="0" fontId="17" fillId="6" borderId="55" xfId="2" applyBorder="1" applyAlignment="1">
      <alignment horizontal="center" vertical="center"/>
    </xf>
    <xf numFmtId="0" fontId="0" fillId="0" borderId="0" xfId="0" applyBorder="1">
      <alignment vertical="center"/>
    </xf>
    <xf numFmtId="0" fontId="1" fillId="0" borderId="1" xfId="0" applyFont="1" applyBorder="1" applyAlignment="1" applyProtection="1">
      <alignment horizontal="center" vertical="center" wrapText="1"/>
      <protection locked="0"/>
    </xf>
    <xf numFmtId="0" fontId="1" fillId="0" borderId="69"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0" fillId="0" borderId="7" xfId="0" applyBorder="1" applyAlignment="1" applyProtection="1">
      <alignment vertical="center"/>
      <protection locked="0"/>
    </xf>
    <xf numFmtId="0" fontId="26" fillId="0" borderId="79" xfId="0" applyFont="1" applyBorder="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27" fillId="0" borderId="15" xfId="4" applyBorder="1" applyAlignment="1" applyProtection="1">
      <alignment horizontal="center" vertical="center" wrapText="1"/>
      <protection locked="0"/>
    </xf>
    <xf numFmtId="41" fontId="29" fillId="0" borderId="17" xfId="3" applyFont="1" applyBorder="1" applyAlignment="1" applyProtection="1">
      <alignment horizontal="center" vertical="center" wrapText="1"/>
    </xf>
    <xf numFmtId="0" fontId="0" fillId="14" borderId="0" xfId="0" applyFill="1">
      <alignment vertical="center"/>
    </xf>
    <xf numFmtId="0" fontId="0" fillId="0" borderId="0" xfId="0" applyAlignment="1">
      <alignment vertical="center" wrapText="1"/>
    </xf>
    <xf numFmtId="0" fontId="8" fillId="9" borderId="5" xfId="0" applyFont="1" applyFill="1" applyBorder="1" applyAlignment="1">
      <alignment horizontal="center" vertical="center" wrapText="1"/>
    </xf>
    <xf numFmtId="177" fontId="8" fillId="16" borderId="107" xfId="0" applyNumberFormat="1" applyFont="1" applyFill="1" applyBorder="1" applyAlignment="1" applyProtection="1">
      <alignment horizontal="left" vertical="center" wrapText="1"/>
    </xf>
    <xf numFmtId="0" fontId="12" fillId="0" borderId="0" xfId="0" applyFont="1" applyAlignment="1">
      <alignment vertical="center" wrapText="1"/>
    </xf>
    <xf numFmtId="0" fontId="28" fillId="0" borderId="0" xfId="0" applyFont="1" applyBorder="1" applyAlignment="1">
      <alignment horizontal="left" vertical="center" wrapText="1"/>
    </xf>
    <xf numFmtId="0" fontId="38" fillId="0" borderId="0" xfId="0" applyFont="1" applyBorder="1" applyAlignment="1">
      <alignment horizontal="left" vertical="center" wrapText="1"/>
    </xf>
    <xf numFmtId="0" fontId="13" fillId="0" borderId="104" xfId="0" applyFont="1" applyBorder="1" applyAlignment="1" applyProtection="1">
      <alignment horizontal="center" vertical="center" wrapText="1"/>
      <protection locked="0"/>
    </xf>
    <xf numFmtId="0" fontId="0" fillId="0" borderId="0" xfId="0" applyProtection="1">
      <alignment vertical="center"/>
      <protection locked="0"/>
    </xf>
    <xf numFmtId="0" fontId="1" fillId="0" borderId="72" xfId="0" applyFont="1" applyFill="1" applyBorder="1" applyAlignment="1" applyProtection="1">
      <alignment horizontal="center" vertical="center" wrapText="1"/>
      <protection locked="0"/>
    </xf>
    <xf numFmtId="0" fontId="1" fillId="0" borderId="73"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7" fillId="0" borderId="0" xfId="4" applyFill="1" applyBorder="1" applyAlignment="1" applyProtection="1">
      <alignment horizontal="center" vertical="center" wrapText="1"/>
      <protection locked="0"/>
    </xf>
    <xf numFmtId="0" fontId="0" fillId="0" borderId="0" xfId="0" applyFill="1" applyProtection="1">
      <alignment vertical="center"/>
      <protection locked="0"/>
    </xf>
    <xf numFmtId="0" fontId="1" fillId="0" borderId="75"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0" fillId="0" borderId="0" xfId="0" applyAlignment="1" applyProtection="1">
      <alignment horizontal="left" vertical="center"/>
      <protection locked="0"/>
    </xf>
    <xf numFmtId="0" fontId="0" fillId="0" borderId="0" xfId="0" applyBorder="1" applyProtection="1">
      <alignment vertical="center"/>
      <protection locked="0"/>
    </xf>
    <xf numFmtId="0" fontId="0" fillId="0" borderId="0" xfId="0" applyProtection="1">
      <alignment vertical="center"/>
    </xf>
    <xf numFmtId="0" fontId="31" fillId="0" borderId="0" xfId="0" applyFont="1" applyProtection="1">
      <alignment vertical="center"/>
    </xf>
    <xf numFmtId="0" fontId="33" fillId="0" borderId="59" xfId="0" applyFont="1" applyBorder="1" applyProtection="1">
      <alignment vertical="center"/>
    </xf>
    <xf numFmtId="0" fontId="31" fillId="0" borderId="56" xfId="0" applyFont="1" applyBorder="1" applyProtection="1">
      <alignment vertical="center"/>
    </xf>
    <xf numFmtId="0" fontId="31" fillId="0" borderId="57" xfId="0" applyFont="1" applyBorder="1" applyProtection="1">
      <alignment vertical="center"/>
    </xf>
    <xf numFmtId="0" fontId="32" fillId="0" borderId="0" xfId="0" applyFont="1" applyProtection="1">
      <alignment vertical="center"/>
    </xf>
    <xf numFmtId="0" fontId="32" fillId="10" borderId="0" xfId="0" applyFont="1" applyFill="1" applyAlignment="1" applyProtection="1">
      <alignment horizontal="center" vertical="center"/>
    </xf>
    <xf numFmtId="0" fontId="32" fillId="0" borderId="0" xfId="0" applyFont="1" applyAlignment="1" applyProtection="1">
      <alignment horizontal="center" vertical="center"/>
    </xf>
    <xf numFmtId="0" fontId="32" fillId="11" borderId="0" xfId="0" applyFont="1" applyFill="1" applyProtection="1">
      <alignment vertical="center"/>
    </xf>
    <xf numFmtId="0" fontId="34" fillId="0" borderId="0" xfId="0" applyFont="1" applyProtection="1">
      <alignment vertical="center"/>
    </xf>
    <xf numFmtId="0" fontId="32" fillId="0" borderId="0" xfId="0" applyFont="1" applyAlignment="1" applyProtection="1">
      <alignment horizontal="left" vertical="center" indent="1"/>
    </xf>
    <xf numFmtId="0" fontId="32" fillId="0" borderId="0" xfId="0" applyFont="1" applyBorder="1" applyAlignment="1" applyProtection="1">
      <alignment horizontal="left" vertical="center" wrapText="1"/>
    </xf>
    <xf numFmtId="0" fontId="34" fillId="0" borderId="0" xfId="0" applyFont="1" applyBorder="1" applyProtection="1">
      <alignment vertical="center"/>
    </xf>
    <xf numFmtId="0" fontId="31" fillId="0" borderId="0" xfId="0" applyFont="1" applyBorder="1" applyAlignment="1" applyProtection="1">
      <alignment horizontal="left" vertical="center" wrapText="1" indent="1"/>
    </xf>
    <xf numFmtId="0" fontId="34" fillId="0" borderId="66" xfId="0" applyFont="1" applyBorder="1" applyAlignment="1" applyProtection="1">
      <alignment horizontal="center" vertical="center"/>
    </xf>
    <xf numFmtId="0" fontId="34" fillId="0" borderId="6" xfId="0" applyFont="1" applyBorder="1" applyAlignment="1" applyProtection="1">
      <alignment horizontal="center" vertical="center"/>
    </xf>
    <xf numFmtId="0" fontId="0" fillId="0" borderId="0" xfId="0" applyBorder="1" applyProtection="1">
      <alignment vertical="center"/>
    </xf>
    <xf numFmtId="0" fontId="1" fillId="0" borderId="0" xfId="0" applyFont="1" applyAlignment="1" applyProtection="1">
      <alignment horizontal="justify" vertical="center"/>
      <protection locked="0"/>
    </xf>
    <xf numFmtId="0" fontId="5" fillId="0"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0" fillId="0" borderId="62" xfId="0" applyBorder="1" applyProtection="1">
      <alignment vertical="center"/>
      <protection locked="0"/>
    </xf>
    <xf numFmtId="0" fontId="0" fillId="0" borderId="61" xfId="0" applyBorder="1" applyProtection="1">
      <alignment vertical="center"/>
      <protection locked="0"/>
    </xf>
    <xf numFmtId="0" fontId="0" fillId="0" borderId="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3" fillId="5" borderId="2" xfId="0" applyFont="1" applyFill="1" applyBorder="1" applyAlignment="1" applyProtection="1">
      <alignment horizontal="center" vertical="center" shrinkToFit="1"/>
      <protection locked="0"/>
    </xf>
    <xf numFmtId="0" fontId="0" fillId="0" borderId="2" xfId="0" applyBorder="1" applyAlignment="1" applyProtection="1">
      <alignment vertical="center" shrinkToFit="1"/>
      <protection locked="0"/>
    </xf>
    <xf numFmtId="0" fontId="0" fillId="0" borderId="11" xfId="0" applyBorder="1" applyAlignment="1" applyProtection="1">
      <alignment vertical="center" shrinkToFit="1"/>
      <protection locked="0"/>
    </xf>
    <xf numFmtId="49" fontId="22" fillId="0" borderId="1" xfId="0" applyNumberFormat="1" applyFont="1" applyFill="1" applyBorder="1" applyAlignment="1" applyProtection="1">
      <alignment horizontal="left" vertical="center" wrapText="1"/>
      <protection locked="0"/>
    </xf>
    <xf numFmtId="0" fontId="1" fillId="0" borderId="14" xfId="0" applyFont="1" applyBorder="1" applyAlignment="1" applyProtection="1">
      <alignment horizontal="justify" vertical="center" wrapText="1"/>
      <protection locked="0"/>
    </xf>
    <xf numFmtId="14" fontId="1" fillId="0" borderId="14" xfId="0" applyNumberFormat="1" applyFont="1" applyBorder="1" applyAlignment="1" applyProtection="1">
      <alignment horizontal="center" vertical="center" wrapText="1"/>
      <protection locked="0"/>
    </xf>
    <xf numFmtId="41" fontId="1" fillId="0" borderId="14" xfId="0" applyNumberFormat="1" applyFont="1" applyBorder="1" applyAlignment="1" applyProtection="1">
      <alignment horizontal="justify" vertical="center" wrapText="1"/>
      <protection locked="0"/>
    </xf>
    <xf numFmtId="9" fontId="1" fillId="0" borderId="14" xfId="1" applyFont="1" applyBorder="1" applyAlignment="1" applyProtection="1">
      <alignment horizontal="justify" vertical="center" wrapText="1"/>
      <protection locked="0"/>
    </xf>
    <xf numFmtId="0" fontId="1" fillId="0" borderId="22" xfId="0" applyFont="1" applyBorder="1" applyAlignment="1" applyProtection="1">
      <alignment horizontal="justify" vertical="center" wrapText="1"/>
      <protection locked="0"/>
    </xf>
    <xf numFmtId="0" fontId="0" fillId="0" borderId="2" xfId="0"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0" fontId="0" fillId="0" borderId="4" xfId="0" applyBorder="1" applyAlignment="1" applyProtection="1">
      <alignment vertical="center" shrinkToFit="1"/>
      <protection locked="0"/>
    </xf>
    <xf numFmtId="49" fontId="22" fillId="0" borderId="14"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justify" vertical="center" wrapText="1"/>
      <protection locked="0"/>
    </xf>
    <xf numFmtId="41" fontId="1" fillId="0" borderId="1" xfId="0" applyNumberFormat="1" applyFont="1" applyBorder="1" applyAlignment="1" applyProtection="1">
      <alignment horizontal="justify" vertical="center" wrapText="1"/>
      <protection locked="0"/>
    </xf>
    <xf numFmtId="9" fontId="1" fillId="0" borderId="1" xfId="1"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0" fillId="0" borderId="0" xfId="0" applyAlignment="1" applyProtection="1">
      <alignment vertical="center" shrinkToFit="1"/>
      <protection locked="0"/>
    </xf>
    <xf numFmtId="14" fontId="1" fillId="0" borderId="14" xfId="0" applyNumberFormat="1" applyFont="1" applyBorder="1" applyAlignment="1" applyProtection="1">
      <alignment horizontal="justify" vertical="center" wrapText="1"/>
      <protection locked="0"/>
    </xf>
    <xf numFmtId="0" fontId="0" fillId="0" borderId="6" xfId="0" applyBorder="1" applyAlignment="1" applyProtection="1">
      <alignment vertical="center" shrinkToFit="1"/>
      <protection locked="0"/>
    </xf>
    <xf numFmtId="0" fontId="1" fillId="0" borderId="34" xfId="0" applyFont="1" applyFill="1" applyBorder="1" applyAlignment="1" applyProtection="1">
      <alignment horizontal="justify" vertical="center" wrapText="1"/>
      <protection locked="0"/>
    </xf>
    <xf numFmtId="0" fontId="1" fillId="0" borderId="16" xfId="0" applyFont="1" applyBorder="1" applyAlignment="1" applyProtection="1">
      <alignment horizontal="justify" vertical="center" wrapText="1"/>
      <protection locked="0"/>
    </xf>
    <xf numFmtId="41" fontId="1" fillId="0" borderId="16" xfId="0" applyNumberFormat="1" applyFont="1" applyBorder="1" applyAlignment="1" applyProtection="1">
      <alignment horizontal="justify" vertical="center" wrapText="1"/>
      <protection locked="0"/>
    </xf>
    <xf numFmtId="9" fontId="1" fillId="0" borderId="16" xfId="1" applyFont="1" applyBorder="1" applyAlignment="1" applyProtection="1">
      <alignment horizontal="justify" vertical="center" wrapText="1"/>
      <protection locked="0"/>
    </xf>
    <xf numFmtId="0" fontId="1" fillId="0" borderId="17" xfId="0" applyFont="1" applyBorder="1" applyAlignment="1" applyProtection="1">
      <alignment horizontal="justify" vertical="center" wrapText="1"/>
      <protection locked="0"/>
    </xf>
    <xf numFmtId="14" fontId="11" fillId="0" borderId="0" xfId="0" applyNumberFormat="1" applyFont="1" applyAlignment="1" applyProtection="1">
      <alignment horizontal="right" vertical="center"/>
      <protection locked="0"/>
    </xf>
    <xf numFmtId="0" fontId="1" fillId="0" borderId="0" xfId="0" applyFont="1" applyAlignment="1" applyProtection="1">
      <alignment horizontal="justify" vertical="center"/>
    </xf>
    <xf numFmtId="0" fontId="5" fillId="0" borderId="28"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0" fillId="0" borderId="29" xfId="0" applyBorder="1" applyProtection="1">
      <alignment vertical="center"/>
    </xf>
    <xf numFmtId="0" fontId="10" fillId="0" borderId="28"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6" fillId="0" borderId="0" xfId="0" applyFont="1" applyFill="1" applyBorder="1" applyAlignment="1" applyProtection="1">
      <alignment horizontal="justify" vertical="center"/>
    </xf>
    <xf numFmtId="0" fontId="0" fillId="0" borderId="0" xfId="0" applyBorder="1" applyAlignment="1" applyProtection="1">
      <alignment horizontal="center" vertical="center"/>
    </xf>
    <xf numFmtId="0" fontId="44" fillId="0" borderId="0" xfId="0" applyFont="1" applyProtection="1">
      <alignment vertical="center"/>
    </xf>
    <xf numFmtId="0" fontId="7" fillId="3" borderId="30" xfId="0" applyFont="1" applyFill="1" applyBorder="1" applyAlignment="1" applyProtection="1">
      <alignment horizontal="center" vertical="center" wrapText="1"/>
    </xf>
    <xf numFmtId="41" fontId="1" fillId="0" borderId="14" xfId="0" applyNumberFormat="1" applyFont="1" applyBorder="1" applyAlignment="1" applyProtection="1">
      <alignment horizontal="justify" vertical="center" wrapText="1"/>
    </xf>
    <xf numFmtId="41" fontId="1" fillId="0" borderId="32" xfId="0" applyNumberFormat="1" applyFont="1" applyBorder="1" applyAlignment="1" applyProtection="1">
      <alignment horizontal="justify" vertical="center" wrapText="1"/>
    </xf>
    <xf numFmtId="0" fontId="1" fillId="7" borderId="86" xfId="0" applyFont="1" applyFill="1" applyBorder="1" applyAlignment="1" applyProtection="1">
      <alignment horizontal="center" vertical="center" wrapText="1"/>
    </xf>
    <xf numFmtId="0" fontId="1" fillId="7" borderId="83" xfId="0" applyFont="1" applyFill="1" applyBorder="1" applyAlignment="1" applyProtection="1">
      <alignment horizontal="center" vertical="center" wrapText="1"/>
    </xf>
    <xf numFmtId="0" fontId="1" fillId="7" borderId="84" xfId="0" applyFont="1" applyFill="1" applyBorder="1" applyAlignment="1" applyProtection="1">
      <alignment horizontal="center" vertical="center" wrapText="1"/>
    </xf>
    <xf numFmtId="0" fontId="1" fillId="7" borderId="62" xfId="0" applyFont="1" applyFill="1" applyBorder="1" applyAlignment="1" applyProtection="1">
      <alignment horizontal="center" vertical="center" wrapText="1"/>
    </xf>
    <xf numFmtId="0" fontId="1" fillId="7" borderId="88" xfId="0" applyFont="1" applyFill="1" applyBorder="1" applyAlignment="1" applyProtection="1">
      <alignment horizontal="center" vertical="center" wrapText="1"/>
    </xf>
    <xf numFmtId="0" fontId="1" fillId="7" borderId="80"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1" fillId="7" borderId="81" xfId="0" applyFont="1" applyFill="1" applyBorder="1" applyAlignment="1" applyProtection="1">
      <alignment horizontal="center" vertical="center" wrapText="1"/>
    </xf>
    <xf numFmtId="0" fontId="1" fillId="7" borderId="32" xfId="0" applyFont="1" applyFill="1" applyBorder="1" applyAlignment="1" applyProtection="1">
      <alignment horizontal="center" vertical="center" wrapText="1"/>
    </xf>
    <xf numFmtId="0" fontId="1" fillId="7" borderId="2" xfId="0" applyFont="1" applyFill="1" applyBorder="1" applyAlignment="1" applyProtection="1">
      <alignment horizontal="center" vertical="center" wrapText="1"/>
    </xf>
    <xf numFmtId="0" fontId="1" fillId="8" borderId="4" xfId="0" applyFont="1" applyFill="1" applyBorder="1" applyAlignment="1" applyProtection="1">
      <alignment horizontal="center" vertical="center" wrapText="1"/>
    </xf>
    <xf numFmtId="0" fontId="1" fillId="8" borderId="6" xfId="0" applyFont="1" applyFill="1" applyBorder="1" applyAlignment="1" applyProtection="1">
      <alignment horizontal="center" vertical="center" wrapText="1"/>
    </xf>
    <xf numFmtId="0" fontId="1" fillId="9" borderId="11"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1" fillId="9" borderId="69" xfId="0" applyFont="1" applyFill="1" applyBorder="1" applyAlignment="1" applyProtection="1">
      <alignment horizontal="center" vertical="center" wrapText="1"/>
    </xf>
    <xf numFmtId="0" fontId="1" fillId="9" borderId="76" xfId="0" applyFont="1" applyFill="1" applyBorder="1" applyAlignment="1" applyProtection="1">
      <alignment horizontal="center" vertical="center" wrapText="1"/>
    </xf>
    <xf numFmtId="0" fontId="28" fillId="0" borderId="0" xfId="0" applyFont="1" applyProtection="1">
      <alignment vertical="center"/>
    </xf>
    <xf numFmtId="0" fontId="1" fillId="0" borderId="56" xfId="0" applyFont="1" applyBorder="1" applyAlignment="1" applyProtection="1">
      <alignment horizontal="center" vertical="center" wrapText="1"/>
    </xf>
    <xf numFmtId="176" fontId="1" fillId="0" borderId="57" xfId="0" applyNumberFormat="1" applyFont="1" applyBorder="1" applyAlignment="1" applyProtection="1">
      <alignment horizontal="center" vertical="center" wrapText="1"/>
    </xf>
    <xf numFmtId="0" fontId="1" fillId="0" borderId="61" xfId="0" applyFont="1" applyBorder="1" applyAlignment="1" applyProtection="1">
      <alignment horizontal="center" vertical="center" wrapText="1"/>
    </xf>
    <xf numFmtId="9" fontId="1" fillId="0" borderId="32" xfId="1" applyFont="1" applyBorder="1" applyAlignment="1" applyProtection="1">
      <alignment horizontal="center" vertical="center" wrapText="1"/>
    </xf>
    <xf numFmtId="0" fontId="12" fillId="0" borderId="69" xfId="0" applyFont="1" applyBorder="1" applyAlignment="1">
      <alignment horizontal="center" vertical="center"/>
    </xf>
    <xf numFmtId="0" fontId="12" fillId="0" borderId="67"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5" xfId="0" applyBorder="1" applyAlignment="1">
      <alignment horizontal="center" vertical="center" wrapText="1"/>
    </xf>
    <xf numFmtId="0" fontId="0" fillId="0" borderId="48" xfId="0" applyBorder="1" applyAlignment="1">
      <alignment horizontal="center" vertical="center" wrapText="1"/>
    </xf>
    <xf numFmtId="0" fontId="0" fillId="0" borderId="45" xfId="0" applyBorder="1" applyAlignment="1">
      <alignment horizontal="center" vertical="center"/>
    </xf>
    <xf numFmtId="0" fontId="0" fillId="0" borderId="48" xfId="0" applyBorder="1" applyAlignment="1">
      <alignment horizontal="center" vertical="center"/>
    </xf>
    <xf numFmtId="0" fontId="21" fillId="6" borderId="54" xfId="2" applyFont="1" applyBorder="1" applyAlignment="1">
      <alignment horizontal="center" vertical="center"/>
    </xf>
    <xf numFmtId="0" fontId="0" fillId="0" borderId="51" xfId="0" applyBorder="1" applyAlignment="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43" xfId="0" applyFont="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4" fillId="0" borderId="9"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0" xfId="0" applyFont="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39"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14" fillId="0" borderId="0" xfId="0" applyFont="1" applyBorder="1" applyAlignment="1" applyProtection="1">
      <alignment horizontal="left" vertical="center"/>
    </xf>
    <xf numFmtId="0" fontId="8" fillId="2" borderId="7" xfId="0" applyFont="1" applyFill="1" applyBorder="1" applyAlignment="1" applyProtection="1">
      <alignment horizontal="center" vertical="center"/>
    </xf>
    <xf numFmtId="0" fontId="0" fillId="3" borderId="9" xfId="0" applyFill="1" applyBorder="1" applyAlignment="1" applyProtection="1">
      <alignment vertical="center"/>
      <protection locked="0"/>
    </xf>
    <xf numFmtId="0" fontId="0" fillId="3" borderId="18"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7" fillId="3" borderId="40" xfId="0" applyFont="1" applyFill="1" applyBorder="1" applyAlignment="1" applyProtection="1">
      <alignment horizontal="center" vertical="center" wrapText="1"/>
    </xf>
    <xf numFmtId="0" fontId="7" fillId="3" borderId="42"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3" borderId="30" xfId="0" applyFont="1" applyFill="1" applyBorder="1" applyAlignment="1" applyProtection="1">
      <alignment horizontal="center" vertical="center" wrapText="1"/>
    </xf>
    <xf numFmtId="0" fontId="7" fillId="3" borderId="24"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3" fillId="0" borderId="59" xfId="0" quotePrefix="1" applyFont="1" applyFill="1" applyBorder="1" applyAlignment="1" applyProtection="1">
      <alignment horizontal="center" vertical="center" wrapText="1"/>
      <protection locked="0"/>
    </xf>
    <xf numFmtId="0" fontId="23" fillId="0" borderId="58" xfId="0" applyFont="1" applyFill="1" applyBorder="1" applyAlignment="1" applyProtection="1">
      <alignment horizontal="center" vertical="center" wrapText="1"/>
      <protection locked="0"/>
    </xf>
    <xf numFmtId="0" fontId="23" fillId="0" borderId="56" xfId="0" applyFont="1" applyFill="1" applyBorder="1" applyAlignment="1" applyProtection="1">
      <alignment horizontal="center" vertical="center" wrapText="1"/>
      <protection locked="0"/>
    </xf>
    <xf numFmtId="0" fontId="23" fillId="0" borderId="60"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0" fillId="0" borderId="36"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38" xfId="0" applyBorder="1" applyAlignment="1" applyProtection="1">
      <alignment horizontal="center" vertical="center" wrapText="1"/>
    </xf>
    <xf numFmtId="0" fontId="6" fillId="0" borderId="0" xfId="0" applyFont="1" applyAlignment="1" applyProtection="1">
      <alignment horizontal="center" vertical="center"/>
    </xf>
    <xf numFmtId="0" fontId="18" fillId="3" borderId="33"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9" fillId="2" borderId="4"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0" fillId="0" borderId="35" xfId="0" applyBorder="1" applyAlignment="1" applyProtection="1">
      <alignment horizontal="center" vertical="center"/>
    </xf>
    <xf numFmtId="0" fontId="0" fillId="0" borderId="21" xfId="0"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1" fillId="0" borderId="0" xfId="0" applyFont="1" applyAlignment="1" applyProtection="1">
      <alignment horizontal="right" vertical="center"/>
    </xf>
    <xf numFmtId="0" fontId="10" fillId="4" borderId="9" xfId="0" applyFont="1" applyFill="1" applyBorder="1" applyAlignment="1" applyProtection="1">
      <alignment horizontal="center" vertical="center"/>
    </xf>
    <xf numFmtId="0" fontId="10" fillId="4" borderId="18"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12" fillId="2" borderId="2" xfId="0" applyFont="1" applyFill="1" applyBorder="1" applyAlignment="1" applyProtection="1">
      <alignment horizontal="center" vertical="center" wrapText="1"/>
    </xf>
    <xf numFmtId="0" fontId="0" fillId="0" borderId="7" xfId="0" applyBorder="1" applyAlignment="1" applyProtection="1">
      <alignment horizontal="center" vertical="center" wrapText="1"/>
      <protection locked="0"/>
    </xf>
    <xf numFmtId="0" fontId="33" fillId="0" borderId="59" xfId="0" applyFont="1" applyBorder="1" applyAlignment="1" applyProtection="1">
      <alignment horizontal="left" vertical="center"/>
    </xf>
    <xf numFmtId="0" fontId="33" fillId="0" borderId="56" xfId="0" applyFont="1" applyBorder="1" applyAlignment="1" applyProtection="1">
      <alignment horizontal="left" vertical="center"/>
    </xf>
    <xf numFmtId="0" fontId="33" fillId="0" borderId="57" xfId="0" applyFont="1" applyBorder="1" applyAlignment="1" applyProtection="1">
      <alignment horizontal="left" vertical="center"/>
    </xf>
    <xf numFmtId="0" fontId="32" fillId="0" borderId="0" xfId="0" applyFont="1" applyAlignment="1" applyProtection="1">
      <alignment horizontal="left" vertical="center" wrapText="1"/>
    </xf>
    <xf numFmtId="0" fontId="32" fillId="0" borderId="0" xfId="0" applyFont="1" applyAlignment="1" applyProtection="1">
      <alignment horizontal="left" vertical="center" wrapText="1" indent="1"/>
    </xf>
    <xf numFmtId="0" fontId="33" fillId="0" borderId="0" xfId="0" applyFont="1" applyAlignment="1" applyProtection="1">
      <alignment horizontal="center" vertical="center"/>
    </xf>
    <xf numFmtId="176" fontId="31" fillId="0" borderId="0" xfId="0" applyNumberFormat="1" applyFont="1" applyAlignment="1" applyProtection="1">
      <alignment horizontal="right" vertical="center"/>
    </xf>
    <xf numFmtId="0" fontId="31" fillId="0" borderId="0" xfId="0" applyFont="1" applyAlignment="1" applyProtection="1">
      <alignment horizontal="right" vertical="center"/>
    </xf>
    <xf numFmtId="0" fontId="30" fillId="5" borderId="9" xfId="0" applyFont="1" applyFill="1" applyBorder="1" applyAlignment="1" applyProtection="1">
      <alignment horizontal="center" vertical="center"/>
    </xf>
    <xf numFmtId="0" fontId="30" fillId="5" borderId="18" xfId="0" applyFont="1" applyFill="1" applyBorder="1" applyAlignment="1" applyProtection="1">
      <alignment horizontal="center" vertical="center"/>
    </xf>
    <xf numFmtId="0" fontId="30" fillId="5" borderId="10" xfId="0" applyFont="1" applyFill="1" applyBorder="1" applyAlignment="1" applyProtection="1">
      <alignment horizontal="center" vertical="center"/>
    </xf>
    <xf numFmtId="0" fontId="1" fillId="0" borderId="63"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7" fillId="7" borderId="91" xfId="0" applyFont="1" applyFill="1" applyBorder="1" applyAlignment="1" applyProtection="1">
      <alignment horizontal="center" vertical="center" wrapText="1"/>
      <protection locked="0"/>
    </xf>
    <xf numFmtId="0" fontId="7" fillId="7" borderId="92" xfId="0" applyFont="1" applyFill="1" applyBorder="1" applyAlignment="1" applyProtection="1">
      <alignment horizontal="center" vertical="center" wrapText="1"/>
      <protection locked="0"/>
    </xf>
    <xf numFmtId="0" fontId="7" fillId="7" borderId="93" xfId="0" applyFont="1" applyFill="1" applyBorder="1" applyAlignment="1" applyProtection="1">
      <alignment horizontal="center" vertical="center" wrapText="1"/>
      <protection locked="0"/>
    </xf>
    <xf numFmtId="0" fontId="1" fillId="12" borderId="24" xfId="0" applyFont="1" applyFill="1" applyBorder="1" applyAlignment="1" applyProtection="1">
      <alignment horizontal="center" vertical="center" wrapText="1"/>
      <protection locked="0"/>
    </xf>
    <xf numFmtId="0" fontId="1" fillId="12" borderId="25" xfId="0" applyFont="1" applyFill="1" applyBorder="1" applyAlignment="1" applyProtection="1">
      <alignment horizontal="center" vertical="center" wrapText="1"/>
      <protection locked="0"/>
    </xf>
    <xf numFmtId="0" fontId="1" fillId="0" borderId="65" xfId="0" applyFont="1" applyBorder="1" applyAlignment="1" applyProtection="1">
      <alignment horizontal="center" vertical="center" wrapText="1"/>
      <protection locked="0"/>
    </xf>
    <xf numFmtId="0" fontId="1" fillId="0" borderId="85"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25" fillId="8" borderId="12" xfId="0" applyFont="1" applyFill="1" applyBorder="1" applyAlignment="1" applyProtection="1">
      <alignment horizontal="center" vertical="center" wrapText="1"/>
    </xf>
    <xf numFmtId="0" fontId="25" fillId="8" borderId="39" xfId="0" applyFont="1" applyFill="1" applyBorder="1" applyAlignment="1" applyProtection="1">
      <alignment horizontal="center" vertical="center" wrapText="1"/>
    </xf>
    <xf numFmtId="0" fontId="25" fillId="8" borderId="13" xfId="0" applyFont="1" applyFill="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74" xfId="0" applyFont="1" applyBorder="1" applyAlignment="1" applyProtection="1">
      <alignment horizontal="center" vertical="center" wrapText="1"/>
      <protection locked="0"/>
    </xf>
    <xf numFmtId="0" fontId="1" fillId="0" borderId="87" xfId="0" applyFont="1" applyBorder="1" applyAlignment="1" applyProtection="1">
      <alignment horizontal="center" vertical="center" wrapText="1"/>
      <protection locked="0"/>
    </xf>
    <xf numFmtId="41" fontId="1" fillId="0" borderId="89" xfId="3" applyFont="1" applyBorder="1" applyAlignment="1" applyProtection="1">
      <alignment horizontal="center" vertical="center" wrapText="1"/>
    </xf>
    <xf numFmtId="41" fontId="1" fillId="0" borderId="90" xfId="3" applyFont="1" applyBorder="1" applyAlignment="1" applyProtection="1">
      <alignment horizontal="center" vertical="center" wrapText="1"/>
    </xf>
    <xf numFmtId="176" fontId="1" fillId="0" borderId="59" xfId="0" applyNumberFormat="1" applyFont="1" applyBorder="1" applyAlignment="1" applyProtection="1">
      <alignment horizontal="center" vertical="center" wrapText="1"/>
    </xf>
    <xf numFmtId="176" fontId="1" fillId="0" borderId="56" xfId="0" applyNumberFormat="1" applyFont="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7" fillId="8" borderId="2" xfId="0" applyFont="1" applyFill="1" applyBorder="1" applyAlignment="1" applyProtection="1">
      <alignment horizontal="center" vertical="center" wrapText="1"/>
    </xf>
    <xf numFmtId="0" fontId="7" fillId="8" borderId="59" xfId="0" applyFont="1" applyFill="1" applyBorder="1" applyAlignment="1" applyProtection="1">
      <alignment horizontal="center" vertical="center" wrapText="1"/>
    </xf>
    <xf numFmtId="0" fontId="7" fillId="8" borderId="66" xfId="0" applyFont="1" applyFill="1" applyBorder="1" applyAlignment="1" applyProtection="1">
      <alignment horizontal="center" vertical="center" wrapText="1"/>
    </xf>
    <xf numFmtId="0" fontId="7" fillId="8" borderId="67" xfId="0" applyFont="1" applyFill="1" applyBorder="1" applyAlignment="1" applyProtection="1">
      <alignment horizontal="center" vertical="center" wrapText="1"/>
    </xf>
    <xf numFmtId="0" fontId="0" fillId="0" borderId="0" xfId="0" applyAlignment="1" applyProtection="1">
      <alignment horizontal="left" vertical="center" wrapText="1"/>
    </xf>
    <xf numFmtId="176" fontId="28" fillId="0" borderId="0" xfId="0" applyNumberFormat="1" applyFont="1" applyAlignment="1" applyProtection="1">
      <alignment horizontal="right" vertical="center"/>
      <protection locked="0"/>
    </xf>
    <xf numFmtId="0" fontId="28" fillId="0" borderId="0" xfId="0" applyFont="1" applyAlignment="1" applyProtection="1">
      <alignment horizontal="right" vertical="center"/>
    </xf>
    <xf numFmtId="0" fontId="1" fillId="0" borderId="2" xfId="0" applyFont="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68"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25" fillId="9" borderId="12" xfId="0" applyFont="1" applyFill="1" applyBorder="1" applyAlignment="1" applyProtection="1">
      <alignment horizontal="center" vertical="center" wrapText="1"/>
    </xf>
    <xf numFmtId="0" fontId="25" fillId="9" borderId="39" xfId="0" applyFont="1" applyFill="1" applyBorder="1" applyAlignment="1" applyProtection="1">
      <alignment horizontal="center" vertical="center" wrapText="1"/>
    </xf>
    <xf numFmtId="0" fontId="25" fillId="9" borderId="1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 xfId="0" applyFont="1" applyBorder="1" applyAlignment="1" applyProtection="1">
      <alignment horizontal="center" vertical="center" wrapText="1"/>
      <protection locked="0"/>
    </xf>
    <xf numFmtId="0" fontId="35" fillId="0" borderId="7" xfId="0" applyFont="1" applyBorder="1" applyAlignment="1" applyProtection="1">
      <alignment horizontal="center" vertical="center"/>
      <protection locked="0"/>
    </xf>
    <xf numFmtId="0" fontId="0" fillId="0" borderId="70" xfId="0" applyBorder="1" applyAlignment="1" applyProtection="1">
      <alignment horizontal="center" vertical="center"/>
    </xf>
    <xf numFmtId="0" fontId="0" fillId="0" borderId="71" xfId="0" applyBorder="1" applyAlignment="1" applyProtection="1">
      <alignment horizontal="center" vertical="center"/>
    </xf>
    <xf numFmtId="0" fontId="32" fillId="0" borderId="0" xfId="0" applyFont="1" applyBorder="1" applyAlignment="1" applyProtection="1">
      <alignment horizontal="left" vertical="center" wrapText="1" indent="1"/>
    </xf>
    <xf numFmtId="0" fontId="34" fillId="0" borderId="0" xfId="0" applyFont="1" applyBorder="1" applyAlignment="1" applyProtection="1">
      <alignment horizontal="left" vertical="center" wrapText="1"/>
    </xf>
    <xf numFmtId="176" fontId="31" fillId="0" borderId="0" xfId="0" applyNumberFormat="1" applyFont="1" applyBorder="1" applyAlignment="1" applyProtection="1">
      <alignment horizontal="right" vertical="center"/>
    </xf>
    <xf numFmtId="0" fontId="31" fillId="0" borderId="0" xfId="0" applyNumberFormat="1" applyFont="1" applyBorder="1" applyAlignment="1" applyProtection="1">
      <alignment horizontal="right" vertical="center"/>
    </xf>
    <xf numFmtId="0" fontId="33" fillId="0" borderId="0" xfId="0" applyFont="1" applyBorder="1" applyAlignment="1" applyProtection="1">
      <alignment horizontal="right" vertical="center"/>
    </xf>
    <xf numFmtId="0" fontId="34" fillId="0" borderId="39" xfId="0" applyFont="1" applyBorder="1" applyAlignment="1" applyProtection="1">
      <alignment horizontal="center" vertical="center"/>
    </xf>
    <xf numFmtId="0" fontId="34" fillId="0" borderId="13" xfId="0" applyFont="1" applyBorder="1" applyAlignment="1" applyProtection="1">
      <alignment horizontal="center" vertical="center"/>
    </xf>
    <xf numFmtId="176" fontId="32" fillId="0" borderId="68" xfId="0" applyNumberFormat="1" applyFont="1" applyBorder="1" applyAlignment="1" applyProtection="1">
      <alignment horizontal="center" vertical="center"/>
    </xf>
    <xf numFmtId="0" fontId="32" fillId="0" borderId="77" xfId="0" applyNumberFormat="1" applyFont="1" applyBorder="1" applyAlignment="1" applyProtection="1">
      <alignment horizontal="center" vertical="center"/>
    </xf>
    <xf numFmtId="0" fontId="32" fillId="0" borderId="78" xfId="0" applyNumberFormat="1" applyFont="1" applyBorder="1" applyAlignment="1" applyProtection="1">
      <alignment horizontal="center" vertical="center"/>
    </xf>
    <xf numFmtId="0" fontId="33" fillId="0" borderId="0" xfId="0" applyFont="1" applyAlignment="1" applyProtection="1">
      <alignment horizontal="right" vertical="center"/>
    </xf>
    <xf numFmtId="14" fontId="40"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41" fillId="0" borderId="0" xfId="0" applyFont="1" applyBorder="1" applyAlignment="1" applyProtection="1">
      <alignment horizontal="left" vertical="center" wrapText="1"/>
    </xf>
    <xf numFmtId="0" fontId="13" fillId="9" borderId="147" xfId="0" applyFont="1" applyFill="1" applyBorder="1" applyAlignment="1">
      <alignment horizontal="center" vertical="center"/>
    </xf>
    <xf numFmtId="0" fontId="13" fillId="9" borderId="95" xfId="0" applyFont="1" applyFill="1" applyBorder="1" applyAlignment="1">
      <alignment horizontal="center" vertical="center"/>
    </xf>
    <xf numFmtId="9" fontId="8" fillId="16" borderId="148" xfId="1" applyFont="1" applyFill="1" applyBorder="1" applyAlignment="1">
      <alignment horizontal="center" vertical="center" wrapText="1"/>
    </xf>
    <xf numFmtId="9" fontId="8" fillId="16" borderId="95" xfId="1" applyFont="1" applyFill="1" applyBorder="1" applyAlignment="1">
      <alignment horizontal="center" vertical="center" wrapText="1"/>
    </xf>
    <xf numFmtId="9" fontId="8" fillId="16" borderId="149" xfId="1" applyFont="1" applyFill="1" applyBorder="1" applyAlignment="1">
      <alignment horizontal="center" vertical="center" wrapText="1"/>
    </xf>
    <xf numFmtId="0" fontId="13" fillId="9" borderId="99" xfId="0" applyFont="1" applyFill="1" applyBorder="1" applyAlignment="1">
      <alignment horizontal="center" vertical="center"/>
    </xf>
    <xf numFmtId="0" fontId="13" fillId="9" borderId="107" xfId="0" applyFont="1" applyFill="1" applyBorder="1" applyAlignment="1">
      <alignment horizontal="center" vertical="center"/>
    </xf>
    <xf numFmtId="0" fontId="8" fillId="9" borderId="150" xfId="0" applyFont="1" applyFill="1" applyBorder="1" applyAlignment="1">
      <alignment horizontal="center" vertical="center"/>
    </xf>
    <xf numFmtId="0" fontId="8" fillId="9" borderId="19" xfId="0" applyFont="1" applyFill="1" applyBorder="1" applyAlignment="1">
      <alignment horizontal="center" vertical="center"/>
    </xf>
    <xf numFmtId="0" fontId="38" fillId="0" borderId="151" xfId="0" applyFont="1" applyBorder="1" applyAlignment="1" applyProtection="1">
      <alignment vertical="center" wrapText="1"/>
      <protection locked="0"/>
    </xf>
    <xf numFmtId="0" fontId="38" fillId="0" borderId="18" xfId="0" applyFont="1" applyBorder="1" applyAlignment="1" applyProtection="1">
      <alignment vertical="center" wrapText="1"/>
      <protection locked="0"/>
    </xf>
    <xf numFmtId="0" fontId="38" fillId="0" borderId="10" xfId="0" applyFont="1" applyBorder="1" applyAlignment="1" applyProtection="1">
      <alignment vertical="center" wrapText="1"/>
      <protection locked="0"/>
    </xf>
    <xf numFmtId="0" fontId="39" fillId="0" borderId="0" xfId="0" applyFont="1" applyBorder="1" applyAlignment="1">
      <alignment horizontal="center" vertical="center" wrapText="1"/>
    </xf>
    <xf numFmtId="0" fontId="13" fillId="9" borderId="4" xfId="0" applyFont="1" applyFill="1" applyBorder="1" applyAlignment="1">
      <alignment horizontal="center" vertical="center"/>
    </xf>
    <xf numFmtId="0" fontId="13" fillId="9" borderId="2" xfId="0" applyFont="1" applyFill="1" applyBorder="1" applyAlignment="1">
      <alignment horizontal="center" vertical="center"/>
    </xf>
    <xf numFmtId="0" fontId="0" fillId="0" borderId="100"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23" fillId="0" borderId="118" xfId="0" applyFont="1" applyFill="1" applyBorder="1" applyAlignment="1" applyProtection="1">
      <alignment horizontal="center" vertical="center"/>
      <protection locked="0"/>
    </xf>
    <xf numFmtId="0" fontId="23" fillId="0" borderId="59" xfId="0" applyFont="1" applyFill="1" applyBorder="1" applyAlignment="1" applyProtection="1">
      <alignment horizontal="center" vertical="center"/>
      <protection locked="0"/>
    </xf>
    <xf numFmtId="9" fontId="0" fillId="0" borderId="145" xfId="1" applyFont="1" applyFill="1" applyBorder="1" applyAlignment="1" applyProtection="1">
      <alignment horizontal="center" vertical="center"/>
      <protection locked="0"/>
    </xf>
    <xf numFmtId="9" fontId="0" fillId="0" borderId="2" xfId="1" applyFont="1" applyFill="1" applyBorder="1" applyAlignment="1" applyProtection="1">
      <alignment horizontal="center" vertical="center"/>
      <protection locked="0"/>
    </xf>
    <xf numFmtId="9" fontId="0" fillId="0" borderId="146" xfId="1" applyFont="1" applyFill="1" applyBorder="1" applyAlignment="1" applyProtection="1">
      <alignment horizontal="center" vertical="center"/>
      <protection locked="0"/>
    </xf>
    <xf numFmtId="0" fontId="0" fillId="0" borderId="57"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13" fillId="9" borderId="11" xfId="0" applyFont="1" applyFill="1" applyBorder="1" applyAlignment="1">
      <alignment horizontal="center" vertical="center"/>
    </xf>
    <xf numFmtId="0" fontId="13" fillId="9" borderId="3" xfId="0" applyFont="1" applyFill="1" applyBorder="1" applyAlignment="1">
      <alignment horizontal="center" vertical="center"/>
    </xf>
    <xf numFmtId="0" fontId="0" fillId="0" borderId="3" xfId="0" applyBorder="1" applyAlignment="1" applyProtection="1">
      <alignment horizontal="center" vertical="center"/>
      <protection locked="0"/>
    </xf>
    <xf numFmtId="0" fontId="0" fillId="0" borderId="138" xfId="0" applyBorder="1" applyAlignment="1" applyProtection="1">
      <alignment horizontal="center" vertical="center"/>
      <protection locked="0"/>
    </xf>
    <xf numFmtId="0" fontId="0" fillId="0" borderId="139" xfId="0" applyBorder="1" applyAlignment="1" applyProtection="1">
      <alignment horizontal="center" vertical="center"/>
      <protection locked="0"/>
    </xf>
    <xf numFmtId="0" fontId="23" fillId="0" borderId="139" xfId="0" applyFont="1" applyFill="1" applyBorder="1" applyAlignment="1" applyProtection="1">
      <alignment horizontal="center" vertical="center"/>
      <protection locked="0"/>
    </xf>
    <xf numFmtId="0" fontId="23" fillId="0" borderId="140" xfId="0" applyFont="1" applyFill="1" applyBorder="1" applyAlignment="1" applyProtection="1">
      <alignment horizontal="center" vertical="center"/>
      <protection locked="0"/>
    </xf>
    <xf numFmtId="9" fontId="0" fillId="0" borderId="141" xfId="1" applyFont="1" applyFill="1" applyBorder="1" applyAlignment="1" applyProtection="1">
      <alignment horizontal="center" vertical="center"/>
      <protection locked="0"/>
    </xf>
    <xf numFmtId="9" fontId="0" fillId="0" borderId="3" xfId="1" applyFont="1" applyFill="1" applyBorder="1" applyAlignment="1" applyProtection="1">
      <alignment horizontal="center" vertical="center"/>
      <protection locked="0"/>
    </xf>
    <xf numFmtId="9" fontId="0" fillId="0" borderId="142" xfId="1" applyFont="1" applyFill="1" applyBorder="1" applyAlignment="1" applyProtection="1">
      <alignment horizontal="center" vertical="center"/>
      <protection locked="0"/>
    </xf>
    <xf numFmtId="0" fontId="0" fillId="0" borderId="143" xfId="0" applyFill="1" applyBorder="1" applyAlignment="1" applyProtection="1">
      <alignment horizontal="center" vertical="center"/>
      <protection locked="0"/>
    </xf>
    <xf numFmtId="0" fontId="0" fillId="0" borderId="144" xfId="0" applyFill="1" applyBorder="1" applyAlignment="1" applyProtection="1">
      <alignment horizontal="center" vertical="center"/>
      <protection locked="0"/>
    </xf>
    <xf numFmtId="0" fontId="8" fillId="9" borderId="126" xfId="0" applyFont="1" applyFill="1" applyBorder="1" applyAlignment="1">
      <alignment horizontal="left" vertical="center" wrapText="1"/>
    </xf>
    <xf numFmtId="0" fontId="8" fillId="9" borderId="58" xfId="0" applyFont="1" applyFill="1" applyBorder="1" applyAlignment="1">
      <alignment horizontal="left" vertical="center" wrapText="1"/>
    </xf>
    <xf numFmtId="0" fontId="8" fillId="9" borderId="0" xfId="0" applyFont="1" applyFill="1" applyBorder="1" applyAlignment="1">
      <alignment horizontal="left" vertical="center" wrapText="1"/>
    </xf>
    <xf numFmtId="0" fontId="8" fillId="9" borderId="127" xfId="0" applyFont="1" applyFill="1" applyBorder="1" applyAlignment="1">
      <alignment horizontal="left" vertical="center" wrapText="1"/>
    </xf>
    <xf numFmtId="0" fontId="8" fillId="9" borderId="128" xfId="0" applyFont="1" applyFill="1" applyBorder="1" applyAlignment="1">
      <alignment horizontal="center" vertical="center" wrapText="1"/>
    </xf>
    <xf numFmtId="0" fontId="8" fillId="9" borderId="129" xfId="0" applyFont="1" applyFill="1" applyBorder="1" applyAlignment="1">
      <alignment horizontal="center" vertical="center" wrapText="1"/>
    </xf>
    <xf numFmtId="0" fontId="8" fillId="9" borderId="130" xfId="0" applyFont="1" applyFill="1" applyBorder="1" applyAlignment="1">
      <alignment horizontal="center" vertical="center" wrapText="1"/>
    </xf>
    <xf numFmtId="0" fontId="8" fillId="9" borderId="131" xfId="0" applyFont="1" applyFill="1" applyBorder="1" applyAlignment="1">
      <alignment horizontal="center" vertical="center" wrapText="1"/>
    </xf>
    <xf numFmtId="0" fontId="8" fillId="9" borderId="132" xfId="0" applyFont="1" applyFill="1" applyBorder="1" applyAlignment="1">
      <alignment horizontal="center" vertical="center" wrapText="1"/>
    </xf>
    <xf numFmtId="0" fontId="8" fillId="9" borderId="133" xfId="0" applyFont="1" applyFill="1" applyBorder="1" applyAlignment="1">
      <alignment horizontal="center" vertical="center" wrapText="1"/>
    </xf>
    <xf numFmtId="0" fontId="8" fillId="9" borderId="134" xfId="0" applyFont="1" applyFill="1" applyBorder="1" applyAlignment="1">
      <alignment horizontal="center" vertical="center" wrapText="1"/>
    </xf>
    <xf numFmtId="0" fontId="8" fillId="9" borderId="135" xfId="0" applyFont="1" applyFill="1" applyBorder="1" applyAlignment="1">
      <alignment horizontal="center" vertical="center" wrapText="1"/>
    </xf>
    <xf numFmtId="0" fontId="8" fillId="9" borderId="136" xfId="0" applyFont="1" applyFill="1" applyBorder="1" applyAlignment="1">
      <alignment horizontal="center" vertical="center" wrapText="1"/>
    </xf>
    <xf numFmtId="0" fontId="8" fillId="9" borderId="137" xfId="0" applyFont="1" applyFill="1" applyBorder="1" applyAlignment="1">
      <alignment horizontal="center" vertical="center" wrapText="1"/>
    </xf>
    <xf numFmtId="14" fontId="13" fillId="0" borderId="101" xfId="0" applyNumberFormat="1" applyFont="1" applyBorder="1" applyAlignment="1" applyProtection="1">
      <alignment horizontal="left" vertical="center" wrapText="1"/>
      <protection locked="0"/>
    </xf>
    <xf numFmtId="14" fontId="13" fillId="0" borderId="106" xfId="0" applyNumberFormat="1" applyFont="1" applyBorder="1" applyAlignment="1" applyProtection="1">
      <alignment horizontal="left" vertical="center" wrapText="1"/>
      <protection locked="0"/>
    </xf>
    <xf numFmtId="14" fontId="13" fillId="0" borderId="99" xfId="0" applyNumberFormat="1" applyFont="1" applyBorder="1" applyAlignment="1" applyProtection="1">
      <alignment horizontal="left" vertical="center" wrapText="1"/>
      <protection locked="0"/>
    </xf>
    <xf numFmtId="178" fontId="8" fillId="9" borderId="108" xfId="0" applyNumberFormat="1" applyFont="1" applyFill="1" applyBorder="1" applyAlignment="1">
      <alignment horizontal="center" vertical="center" wrapText="1"/>
    </xf>
    <xf numFmtId="178" fontId="8" fillId="9" borderId="109" xfId="0" applyNumberFormat="1" applyFont="1" applyFill="1" applyBorder="1" applyAlignment="1">
      <alignment horizontal="center" vertical="center" wrapText="1"/>
    </xf>
    <xf numFmtId="178" fontId="8" fillId="9" borderId="117" xfId="0" applyNumberFormat="1" applyFont="1" applyFill="1" applyBorder="1" applyAlignment="1">
      <alignment horizontal="center" vertical="center" wrapText="1"/>
    </xf>
    <xf numFmtId="178" fontId="8" fillId="9" borderId="104" xfId="0" applyNumberFormat="1" applyFont="1" applyFill="1" applyBorder="1" applyAlignment="1">
      <alignment horizontal="center" vertical="center" wrapText="1"/>
    </xf>
    <xf numFmtId="178" fontId="8" fillId="9" borderId="121" xfId="0" applyNumberFormat="1" applyFont="1" applyFill="1" applyBorder="1" applyAlignment="1">
      <alignment horizontal="center" vertical="center" wrapText="1"/>
    </xf>
    <xf numFmtId="178" fontId="8" fillId="9" borderId="122" xfId="0" applyNumberFormat="1" applyFont="1" applyFill="1" applyBorder="1" applyAlignment="1">
      <alignment horizontal="center" vertical="center" wrapText="1"/>
    </xf>
    <xf numFmtId="178" fontId="8" fillId="9" borderId="110" xfId="0" applyNumberFormat="1" applyFont="1" applyFill="1" applyBorder="1" applyAlignment="1">
      <alignment horizontal="center" vertical="center" wrapText="1"/>
    </xf>
    <xf numFmtId="178" fontId="8" fillId="9" borderId="111" xfId="0" applyNumberFormat="1" applyFont="1" applyFill="1" applyBorder="1" applyAlignment="1">
      <alignment horizontal="center" vertical="center" wrapText="1"/>
    </xf>
    <xf numFmtId="178" fontId="8" fillId="9" borderId="112" xfId="0" applyNumberFormat="1" applyFont="1" applyFill="1" applyBorder="1" applyAlignment="1">
      <alignment horizontal="center" vertical="center" wrapText="1"/>
    </xf>
    <xf numFmtId="178" fontId="8" fillId="9" borderId="113" xfId="0" applyNumberFormat="1" applyFont="1" applyFill="1" applyBorder="1" applyAlignment="1">
      <alignment horizontal="center" vertical="center" wrapText="1"/>
    </xf>
    <xf numFmtId="178" fontId="8" fillId="9" borderId="114" xfId="0" applyNumberFormat="1" applyFont="1" applyFill="1" applyBorder="1" applyAlignment="1">
      <alignment horizontal="center" vertical="center" wrapText="1"/>
    </xf>
    <xf numFmtId="178" fontId="8" fillId="9" borderId="115" xfId="0" applyNumberFormat="1" applyFont="1" applyFill="1" applyBorder="1" applyAlignment="1">
      <alignment horizontal="center" vertical="center" wrapText="1"/>
    </xf>
    <xf numFmtId="178" fontId="8" fillId="9" borderId="116" xfId="0" applyNumberFormat="1" applyFont="1" applyFill="1" applyBorder="1" applyAlignment="1">
      <alignment horizontal="center" vertical="center" wrapText="1"/>
    </xf>
    <xf numFmtId="178" fontId="13" fillId="0" borderId="57" xfId="0" applyNumberFormat="1" applyFont="1" applyFill="1" applyBorder="1" applyAlignment="1" applyProtection="1">
      <alignment horizontal="center" vertical="center" wrapText="1"/>
      <protection locked="0"/>
    </xf>
    <xf numFmtId="178" fontId="13" fillId="0" borderId="2" xfId="0" applyNumberFormat="1" applyFont="1" applyFill="1" applyBorder="1" applyAlignment="1" applyProtection="1">
      <alignment horizontal="center" vertical="center" wrapText="1"/>
      <protection locked="0"/>
    </xf>
    <xf numFmtId="178" fontId="13" fillId="0" borderId="100" xfId="0" applyNumberFormat="1" applyFont="1" applyFill="1" applyBorder="1" applyAlignment="1" applyProtection="1">
      <alignment horizontal="center" vertical="center" wrapText="1"/>
      <protection locked="0"/>
    </xf>
    <xf numFmtId="178" fontId="13" fillId="0" borderId="118" xfId="0" applyNumberFormat="1" applyFont="1" applyFill="1" applyBorder="1" applyAlignment="1" applyProtection="1">
      <alignment horizontal="center" vertical="center" wrapText="1"/>
      <protection locked="0"/>
    </xf>
    <xf numFmtId="178" fontId="13" fillId="17" borderId="119" xfId="0" applyNumberFormat="1" applyFont="1" applyFill="1" applyBorder="1" applyAlignment="1" applyProtection="1">
      <alignment horizontal="center" vertical="center" wrapText="1"/>
      <protection locked="0"/>
    </xf>
    <xf numFmtId="178" fontId="13" fillId="17" borderId="56" xfId="0" applyNumberFormat="1" applyFont="1" applyFill="1" applyBorder="1" applyAlignment="1" applyProtection="1">
      <alignment horizontal="center" vertical="center" wrapText="1"/>
      <protection locked="0"/>
    </xf>
    <xf numFmtId="178" fontId="13" fillId="17" borderId="120" xfId="0" applyNumberFormat="1" applyFont="1" applyFill="1" applyBorder="1" applyAlignment="1" applyProtection="1">
      <alignment horizontal="center" vertical="center" wrapText="1"/>
      <protection locked="0"/>
    </xf>
    <xf numFmtId="178" fontId="12" fillId="9" borderId="123" xfId="0" quotePrefix="1" applyNumberFormat="1" applyFont="1" applyFill="1" applyBorder="1" applyAlignment="1">
      <alignment horizontal="right" vertical="center" wrapText="1"/>
    </xf>
    <xf numFmtId="178" fontId="12" fillId="9" borderId="124" xfId="0" applyNumberFormat="1" applyFont="1" applyFill="1" applyBorder="1" applyAlignment="1">
      <alignment horizontal="right" vertical="center" wrapText="1"/>
    </xf>
    <xf numFmtId="178" fontId="12" fillId="9" borderId="125" xfId="0" applyNumberFormat="1" applyFont="1" applyFill="1" applyBorder="1" applyAlignment="1">
      <alignment horizontal="right" vertical="center" wrapText="1"/>
    </xf>
    <xf numFmtId="0" fontId="13" fillId="0" borderId="152" xfId="0" applyFont="1" applyBorder="1" applyAlignment="1" applyProtection="1">
      <alignment horizontal="left" vertical="center" wrapText="1"/>
      <protection locked="0"/>
    </xf>
    <xf numFmtId="0" fontId="0" fillId="0" borderId="153" xfId="0" applyBorder="1" applyAlignment="1">
      <alignment horizontal="left" vertical="center" wrapText="1"/>
    </xf>
    <xf numFmtId="0" fontId="36" fillId="13" borderId="94" xfId="0" applyFont="1" applyFill="1" applyBorder="1" applyAlignment="1">
      <alignment horizontal="center" vertical="center"/>
    </xf>
    <xf numFmtId="0" fontId="36" fillId="13" borderId="95" xfId="0" applyFont="1" applyFill="1" applyBorder="1" applyAlignment="1">
      <alignment horizontal="center" vertical="center"/>
    </xf>
    <xf numFmtId="0" fontId="36" fillId="13" borderId="56" xfId="0" applyFont="1" applyFill="1" applyBorder="1" applyAlignment="1">
      <alignment horizontal="center" vertical="center"/>
    </xf>
    <xf numFmtId="0" fontId="37" fillId="0" borderId="94" xfId="0" applyFont="1" applyFill="1" applyBorder="1" applyAlignment="1">
      <alignment horizontal="left" vertical="center"/>
    </xf>
    <xf numFmtId="0" fontId="37" fillId="0" borderId="95" xfId="0" applyFont="1" applyFill="1" applyBorder="1" applyAlignment="1">
      <alignment horizontal="left" vertical="center"/>
    </xf>
    <xf numFmtId="0" fontId="8" fillId="9" borderId="66" xfId="0" applyFont="1" applyFill="1" applyBorder="1" applyAlignment="1">
      <alignment horizontal="left" vertical="center" wrapText="1"/>
    </xf>
    <xf numFmtId="0" fontId="8" fillId="9" borderId="69" xfId="0" applyFont="1" applyFill="1" applyBorder="1" applyAlignment="1">
      <alignment horizontal="left" vertical="center" wrapText="1"/>
    </xf>
    <xf numFmtId="0" fontId="13" fillId="0" borderId="69" xfId="0" applyFont="1" applyFill="1" applyBorder="1" applyAlignment="1" applyProtection="1">
      <alignment horizontal="left" vertical="center" wrapText="1"/>
      <protection locked="0"/>
    </xf>
    <xf numFmtId="0" fontId="8" fillId="9" borderId="69" xfId="0" applyFont="1" applyFill="1" applyBorder="1" applyAlignment="1" applyProtection="1">
      <alignment horizontal="left" vertical="center" wrapText="1"/>
    </xf>
    <xf numFmtId="0" fontId="13" fillId="0" borderId="67" xfId="0" applyFont="1" applyFill="1" applyBorder="1" applyAlignment="1" applyProtection="1">
      <alignment horizontal="left" vertical="center" wrapText="1"/>
      <protection locked="0"/>
    </xf>
    <xf numFmtId="0" fontId="8" fillId="9" borderId="4" xfId="0" applyFont="1" applyFill="1" applyBorder="1" applyAlignment="1">
      <alignment horizontal="left" vertical="center" wrapText="1"/>
    </xf>
    <xf numFmtId="0" fontId="8" fillId="9" borderId="2" xfId="0" applyFont="1" applyFill="1" applyBorder="1" applyAlignment="1">
      <alignment horizontal="left" vertical="center" wrapText="1"/>
    </xf>
    <xf numFmtId="0" fontId="13" fillId="0" borderId="2"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8" fillId="9" borderId="33" xfId="0" applyFont="1" applyFill="1" applyBorder="1" applyAlignment="1">
      <alignment horizontal="left" vertical="center" wrapText="1"/>
    </xf>
    <xf numFmtId="0" fontId="8" fillId="9" borderId="101" xfId="0" applyFont="1" applyFill="1" applyBorder="1" applyAlignment="1">
      <alignment horizontal="left" vertical="center" wrapText="1"/>
    </xf>
    <xf numFmtId="0" fontId="8" fillId="15" borderId="96" xfId="0" applyFont="1" applyFill="1" applyBorder="1" applyAlignment="1">
      <alignment horizontal="center" vertical="center" wrapText="1"/>
    </xf>
    <xf numFmtId="0" fontId="8" fillId="15" borderId="97" xfId="0" applyFont="1" applyFill="1" applyBorder="1" applyAlignment="1">
      <alignment horizontal="center" vertical="center" wrapText="1"/>
    </xf>
    <xf numFmtId="0" fontId="13" fillId="0" borderId="98" xfId="0" applyFont="1" applyBorder="1" applyAlignment="1" applyProtection="1">
      <alignment horizontal="left" vertical="center" wrapText="1"/>
      <protection locked="0"/>
    </xf>
    <xf numFmtId="0" fontId="13" fillId="0" borderId="96" xfId="0" applyFont="1" applyBorder="1" applyAlignment="1" applyProtection="1">
      <alignment horizontal="left" vertical="center" wrapText="1"/>
      <protection locked="0"/>
    </xf>
    <xf numFmtId="0" fontId="8" fillId="9" borderId="94" xfId="0" applyFont="1" applyFill="1" applyBorder="1" applyAlignment="1">
      <alignment horizontal="left" vertical="center" wrapText="1"/>
    </xf>
    <xf numFmtId="0" fontId="8" fillId="9" borderId="99" xfId="0" applyFont="1" applyFill="1" applyBorder="1" applyAlignment="1">
      <alignment horizontal="left" vertical="center" wrapText="1"/>
    </xf>
    <xf numFmtId="0" fontId="8" fillId="9" borderId="105" xfId="0" applyFont="1" applyFill="1" applyBorder="1" applyAlignment="1">
      <alignment horizontal="left" vertical="center" wrapText="1"/>
    </xf>
    <xf numFmtId="0" fontId="8" fillId="9" borderId="104" xfId="0" applyFont="1" applyFill="1" applyBorder="1" applyAlignment="1">
      <alignment horizontal="left" vertical="center" wrapText="1"/>
    </xf>
    <xf numFmtId="0" fontId="8" fillId="9" borderId="2" xfId="0" applyFont="1" applyFill="1" applyBorder="1" applyAlignment="1">
      <alignment horizontal="center" vertical="center" wrapText="1"/>
    </xf>
    <xf numFmtId="0" fontId="8" fillId="9" borderId="100" xfId="0" applyFont="1" applyFill="1" applyBorder="1" applyAlignment="1">
      <alignment horizontal="center" vertical="center" wrapText="1"/>
    </xf>
    <xf numFmtId="0" fontId="8" fillId="9" borderId="57" xfId="0" applyFont="1" applyFill="1" applyBorder="1" applyAlignment="1">
      <alignment horizontal="center" vertical="center" wrapText="1"/>
    </xf>
    <xf numFmtId="0" fontId="8" fillId="15" borderId="102" xfId="0" applyFont="1" applyFill="1" applyBorder="1" applyAlignment="1">
      <alignment horizontal="center" vertical="center" wrapText="1"/>
    </xf>
    <xf numFmtId="0" fontId="8" fillId="15" borderId="103" xfId="0" applyFont="1" applyFill="1" applyBorder="1" applyAlignment="1">
      <alignment horizontal="center" vertical="center" wrapText="1"/>
    </xf>
    <xf numFmtId="0" fontId="12" fillId="0" borderId="66" xfId="0" applyFont="1" applyBorder="1" applyAlignment="1">
      <alignment horizontal="center" vertical="center" wrapText="1"/>
    </xf>
    <xf numFmtId="0" fontId="12" fillId="0" borderId="6" xfId="0" applyFont="1" applyBorder="1" applyAlignment="1">
      <alignment horizontal="center" vertical="center" wrapText="1"/>
    </xf>
  </cellXfs>
  <cellStyles count="7">
    <cellStyle name="강조색4" xfId="2" builtinId="41"/>
    <cellStyle name="백분율" xfId="1" builtinId="5"/>
    <cellStyle name="백분율 2" xfId="5"/>
    <cellStyle name="쉼표 [0]" xfId="3" builtinId="6"/>
    <cellStyle name="쉼표 [0] 2" xfId="6"/>
    <cellStyle name="표준" xfId="0" builtinId="0"/>
    <cellStyle name="하이퍼링크" xfId="4" builtinId="8"/>
  </cellStyles>
  <dxfs count="2">
    <dxf>
      <fill>
        <patternFill>
          <bgColor rgb="FF7030A0"/>
        </patternFill>
      </fill>
    </dxf>
    <dxf>
      <fill>
        <patternFill>
          <bgColor theme="6" tint="0.3999450666829432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Y$6"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57150</xdr:colOff>
      <xdr:row>9</xdr:row>
      <xdr:rowOff>23817</xdr:rowOff>
    </xdr:from>
    <xdr:to>
      <xdr:col>3</xdr:col>
      <xdr:colOff>1057273</xdr:colOff>
      <xdr:row>9</xdr:row>
      <xdr:rowOff>190500</xdr:rowOff>
    </xdr:to>
    <xdr:sp macro="" textlink="">
      <xdr:nvSpPr>
        <xdr:cNvPr id="2" name="오른쪽 대괄호 1"/>
        <xdr:cNvSpPr/>
      </xdr:nvSpPr>
      <xdr:spPr>
        <a:xfrm rot="5400000">
          <a:off x="3207545" y="2378872"/>
          <a:ext cx="166683" cy="1000123"/>
        </a:xfrm>
        <a:prstGeom prst="rightBracket">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ko-KR" altLang="en-US" sz="1100"/>
        </a:p>
      </xdr:txBody>
    </xdr:sp>
    <xdr:clientData/>
  </xdr:twoCellAnchor>
  <xdr:twoCellAnchor>
    <xdr:from>
      <xdr:col>2</xdr:col>
      <xdr:colOff>23809</xdr:colOff>
      <xdr:row>9</xdr:row>
      <xdr:rowOff>23816</xdr:rowOff>
    </xdr:from>
    <xdr:to>
      <xdr:col>2</xdr:col>
      <xdr:colOff>1276349</xdr:colOff>
      <xdr:row>9</xdr:row>
      <xdr:rowOff>200028</xdr:rowOff>
    </xdr:to>
    <xdr:sp macro="" textlink="">
      <xdr:nvSpPr>
        <xdr:cNvPr id="3" name="오른쪽 대괄호 2"/>
        <xdr:cNvSpPr/>
      </xdr:nvSpPr>
      <xdr:spPr>
        <a:xfrm rot="5400000">
          <a:off x="1971673" y="2257427"/>
          <a:ext cx="176212" cy="1252540"/>
        </a:xfrm>
        <a:prstGeom prst="rightBracket">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ko-KR" altLang="en-US" sz="1100"/>
        </a:p>
      </xdr:txBody>
    </xdr:sp>
    <xdr:clientData/>
  </xdr:twoCellAnchor>
  <xdr:twoCellAnchor editAs="oneCell">
    <xdr:from>
      <xdr:col>0</xdr:col>
      <xdr:colOff>647700</xdr:colOff>
      <xdr:row>10</xdr:row>
      <xdr:rowOff>238125</xdr:rowOff>
    </xdr:from>
    <xdr:to>
      <xdr:col>9</xdr:col>
      <xdr:colOff>704850</xdr:colOff>
      <xdr:row>17</xdr:row>
      <xdr:rowOff>180975</xdr:rowOff>
    </xdr:to>
    <xdr:pic>
      <xdr:nvPicPr>
        <xdr:cNvPr id="307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647700" y="4010025"/>
          <a:ext cx="7658100" cy="2276475"/>
        </a:xfrm>
        <a:prstGeom prst="rect">
          <a:avLst/>
        </a:prstGeom>
        <a:noFill/>
        <a:ln w="1">
          <a:noFill/>
          <a:miter lim="800000"/>
          <a:headEnd/>
          <a:tailEnd type="none" w="med" len="med"/>
        </a:ln>
        <a:effectLst/>
      </xdr:spPr>
    </xdr:pic>
    <xdr:clientData/>
  </xdr:twoCellAnchor>
  <xdr:twoCellAnchor>
    <xdr:from>
      <xdr:col>0</xdr:col>
      <xdr:colOff>600075</xdr:colOff>
      <xdr:row>11</xdr:row>
      <xdr:rowOff>219075</xdr:rowOff>
    </xdr:from>
    <xdr:to>
      <xdr:col>1</xdr:col>
      <xdr:colOff>666750</xdr:colOff>
      <xdr:row>17</xdr:row>
      <xdr:rowOff>104775</xdr:rowOff>
    </xdr:to>
    <xdr:sp macro="" textlink="">
      <xdr:nvSpPr>
        <xdr:cNvPr id="8" name="모서리가 둥근 직사각형 7"/>
        <xdr:cNvSpPr/>
      </xdr:nvSpPr>
      <xdr:spPr>
        <a:xfrm>
          <a:off x="600075" y="4324350"/>
          <a:ext cx="752475" cy="18859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ko-KR" altLang="en-US" sz="1100"/>
        </a:p>
      </xdr:txBody>
    </xdr:sp>
    <xdr:clientData/>
  </xdr:twoCellAnchor>
  <xdr:twoCellAnchor>
    <xdr:from>
      <xdr:col>4</xdr:col>
      <xdr:colOff>647700</xdr:colOff>
      <xdr:row>10</xdr:row>
      <xdr:rowOff>219075</xdr:rowOff>
    </xdr:from>
    <xdr:to>
      <xdr:col>10</xdr:col>
      <xdr:colOff>47625</xdr:colOff>
      <xdr:row>11</xdr:row>
      <xdr:rowOff>247650</xdr:rowOff>
    </xdr:to>
    <xdr:sp macro="" textlink="">
      <xdr:nvSpPr>
        <xdr:cNvPr id="9" name="모서리가 둥근 직사각형 8"/>
        <xdr:cNvSpPr/>
      </xdr:nvSpPr>
      <xdr:spPr>
        <a:xfrm>
          <a:off x="4438650" y="3990975"/>
          <a:ext cx="3971925" cy="3619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ko-KR" altLang="en-US" sz="1100"/>
        </a:p>
      </xdr:txBody>
    </xdr:sp>
    <xdr:clientData/>
  </xdr:twoCellAnchor>
  <xdr:twoCellAnchor>
    <xdr:from>
      <xdr:col>2</xdr:col>
      <xdr:colOff>650079</xdr:colOff>
      <xdr:row>9</xdr:row>
      <xdr:rowOff>200028</xdr:rowOff>
    </xdr:from>
    <xdr:to>
      <xdr:col>7</xdr:col>
      <xdr:colOff>347663</xdr:colOff>
      <xdr:row>10</xdr:row>
      <xdr:rowOff>219075</xdr:rowOff>
    </xdr:to>
    <xdr:cxnSp macro="">
      <xdr:nvCxnSpPr>
        <xdr:cNvPr id="5" name="Shape 4"/>
        <xdr:cNvCxnSpPr>
          <a:stCxn id="3" idx="2"/>
          <a:endCxn id="9" idx="0"/>
        </xdr:cNvCxnSpPr>
      </xdr:nvCxnSpPr>
      <xdr:spPr>
        <a:xfrm rot="16200000" flipH="1">
          <a:off x="4065985" y="965597"/>
          <a:ext cx="352422" cy="4364834"/>
        </a:xfrm>
        <a:prstGeom prst="bentConnector3">
          <a:avLst>
            <a:gd name="adj1" fmla="val 48649"/>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290513</xdr:colOff>
      <xdr:row>9</xdr:row>
      <xdr:rowOff>190499</xdr:rowOff>
    </xdr:from>
    <xdr:to>
      <xdr:col>3</xdr:col>
      <xdr:colOff>557211</xdr:colOff>
      <xdr:row>11</xdr:row>
      <xdr:rowOff>219074</xdr:rowOff>
    </xdr:to>
    <xdr:cxnSp macro="">
      <xdr:nvCxnSpPr>
        <xdr:cNvPr id="17" name="꺾인 연결선 16"/>
        <xdr:cNvCxnSpPr>
          <a:stCxn id="2" idx="2"/>
          <a:endCxn id="8" idx="0"/>
        </xdr:cNvCxnSpPr>
      </xdr:nvCxnSpPr>
      <xdr:spPr>
        <a:xfrm rot="16200000" flipH="1" flipV="1">
          <a:off x="1785937" y="2152650"/>
          <a:ext cx="695325" cy="2314573"/>
        </a:xfrm>
        <a:prstGeom prst="bentConnector3">
          <a:avLst>
            <a:gd name="adj1" fmla="val 42124"/>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200025</xdr:colOff>
          <xdr:row>8</xdr:row>
          <xdr:rowOff>38100</xdr:rowOff>
        </xdr:from>
        <xdr:to>
          <xdr:col>7</xdr:col>
          <xdr:colOff>504825</xdr:colOff>
          <xdr:row>8</xdr:row>
          <xdr:rowOff>247650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xdr:row>
          <xdr:rowOff>28575</xdr:rowOff>
        </xdr:from>
        <xdr:to>
          <xdr:col>8</xdr:col>
          <xdr:colOff>542925</xdr:colOff>
          <xdr:row>8</xdr:row>
          <xdr:rowOff>238125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342900</xdr:colOff>
          <xdr:row>74</xdr:row>
          <xdr:rowOff>285750</xdr:rowOff>
        </xdr:from>
        <xdr:to>
          <xdr:col>4</xdr:col>
          <xdr:colOff>1009650</xdr:colOff>
          <xdr:row>76</xdr:row>
          <xdr:rowOff>19050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96</xdr:row>
          <xdr:rowOff>333375</xdr:rowOff>
        </xdr:from>
        <xdr:to>
          <xdr:col>4</xdr:col>
          <xdr:colOff>1009650</xdr:colOff>
          <xdr:row>98</xdr:row>
          <xdr:rowOff>19050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314325</xdr:colOff>
      <xdr:row>0</xdr:row>
      <xdr:rowOff>0</xdr:rowOff>
    </xdr:from>
    <xdr:to>
      <xdr:col>14</xdr:col>
      <xdr:colOff>9525</xdr:colOff>
      <xdr:row>4</xdr:row>
      <xdr:rowOff>19050</xdr:rowOff>
    </xdr:to>
    <xdr:pic>
      <xdr:nvPicPr>
        <xdr:cNvPr id="61" name="그림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81450" y="0"/>
          <a:ext cx="3571875"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47625</xdr:rowOff>
    </xdr:from>
    <xdr:to>
      <xdr:col>5</xdr:col>
      <xdr:colOff>9525</xdr:colOff>
      <xdr:row>19</xdr:row>
      <xdr:rowOff>123825</xdr:rowOff>
    </xdr:to>
    <xdr:grpSp>
      <xdr:nvGrpSpPr>
        <xdr:cNvPr id="2" name="그룹 1"/>
        <xdr:cNvGrpSpPr/>
      </xdr:nvGrpSpPr>
      <xdr:grpSpPr>
        <a:xfrm>
          <a:off x="0" y="3705225"/>
          <a:ext cx="3571875" cy="914400"/>
          <a:chOff x="95250" y="133350"/>
          <a:chExt cx="3505200" cy="933450"/>
        </a:xfrm>
      </xdr:grpSpPr>
      <xdr:sp macro="" textlink="">
        <xdr:nvSpPr>
          <xdr:cNvPr id="5122" name="AutoShape 2"/>
          <xdr:cNvSpPr>
            <a:spLocks noChangeAspect="1" noChangeArrowheads="1" noTextEdit="1"/>
          </xdr:cNvSpPr>
        </xdr:nvSpPr>
        <xdr:spPr bwMode="auto">
          <a:xfrm>
            <a:off x="104775" y="142875"/>
            <a:ext cx="34861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5124" name="Rectangle 4"/>
          <xdr:cNvSpPr>
            <a:spLocks noChangeArrowheads="1"/>
          </xdr:cNvSpPr>
        </xdr:nvSpPr>
        <xdr:spPr bwMode="auto">
          <a:xfrm>
            <a:off x="104775" y="142875"/>
            <a:ext cx="3486150" cy="200025"/>
          </a:xfrm>
          <a:prstGeom prst="rect">
            <a:avLst/>
          </a:prstGeom>
          <a:solidFill>
            <a:srgbClr val="F2F2F2"/>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25" name="Rectangle 5"/>
          <xdr:cNvSpPr>
            <a:spLocks noChangeArrowheads="1"/>
          </xdr:cNvSpPr>
        </xdr:nvSpPr>
        <xdr:spPr bwMode="auto">
          <a:xfrm>
            <a:off x="352425" y="152400"/>
            <a:ext cx="190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ko-KR" altLang="en-US" sz="1000" b="1" i="0" u="none" strike="noStrike" baseline="0">
                <a:solidFill>
                  <a:srgbClr val="000000"/>
                </a:solidFill>
                <a:latin typeface="맑은 고딕"/>
                <a:ea typeface="맑은 고딕"/>
              </a:rPr>
              <a:t>담당</a:t>
            </a:r>
          </a:p>
        </xdr:txBody>
      </xdr:sp>
      <xdr:sp macro="" textlink="">
        <xdr:nvSpPr>
          <xdr:cNvPr id="5126" name="Rectangle 6"/>
          <xdr:cNvSpPr>
            <a:spLocks noChangeArrowheads="1"/>
          </xdr:cNvSpPr>
        </xdr:nvSpPr>
        <xdr:spPr bwMode="auto">
          <a:xfrm>
            <a:off x="638175" y="152400"/>
            <a:ext cx="6286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ctr" rtl="0">
              <a:defRPr sz="1000"/>
            </a:pPr>
            <a:r>
              <a:rPr lang="ko-KR" altLang="en-US" sz="1000" b="1" i="0" u="none" strike="noStrike" baseline="0">
                <a:solidFill>
                  <a:srgbClr val="000000"/>
                </a:solidFill>
                <a:latin typeface="맑은 고딕"/>
                <a:ea typeface="맑은 고딕"/>
              </a:rPr>
              <a:t>주임</a:t>
            </a:r>
            <a:r>
              <a:rPr lang="en-US" altLang="ko-KR" sz="1000" b="1" i="0" u="none" strike="noStrike" baseline="0">
                <a:solidFill>
                  <a:srgbClr val="000000"/>
                </a:solidFill>
                <a:latin typeface="맑은 고딕"/>
                <a:ea typeface="맑은 고딕"/>
              </a:rPr>
              <a:t>/</a:t>
            </a:r>
            <a:r>
              <a:rPr lang="ko-KR" altLang="en-US" sz="1000" b="1" i="0" u="none" strike="noStrike" baseline="0">
                <a:solidFill>
                  <a:srgbClr val="000000"/>
                </a:solidFill>
                <a:latin typeface="맑은 고딕"/>
                <a:ea typeface="맑은 고딕"/>
              </a:rPr>
              <a:t>과장</a:t>
            </a:r>
            <a:endParaRPr lang="en-US" altLang="ko-KR" sz="1000" b="1" i="0" u="none" strike="noStrike" baseline="0">
              <a:solidFill>
                <a:srgbClr val="000000"/>
              </a:solidFill>
              <a:latin typeface="맑은 고딕"/>
              <a:ea typeface="맑은 고딕"/>
            </a:endParaRPr>
          </a:p>
        </xdr:txBody>
      </xdr:sp>
      <xdr:sp macro="" textlink="">
        <xdr:nvSpPr>
          <xdr:cNvPr id="5127" name="Rectangle 7"/>
          <xdr:cNvSpPr>
            <a:spLocks noChangeArrowheads="1"/>
          </xdr:cNvSpPr>
        </xdr:nvSpPr>
        <xdr:spPr bwMode="auto">
          <a:xfrm>
            <a:off x="1457325" y="152400"/>
            <a:ext cx="438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ko-KR" altLang="en-US" sz="1000" b="1" i="0" u="none" strike="noStrike" baseline="0">
                <a:solidFill>
                  <a:srgbClr val="000000"/>
                </a:solidFill>
                <a:latin typeface="맑은 고딕"/>
                <a:ea typeface="맑은 고딕"/>
              </a:rPr>
              <a:t>팀/국장</a:t>
            </a:r>
          </a:p>
        </xdr:txBody>
      </xdr:sp>
      <xdr:sp macro="" textlink="">
        <xdr:nvSpPr>
          <xdr:cNvPr id="5128" name="Rectangle 8"/>
          <xdr:cNvSpPr>
            <a:spLocks noChangeArrowheads="1"/>
          </xdr:cNvSpPr>
        </xdr:nvSpPr>
        <xdr:spPr bwMode="auto">
          <a:xfrm>
            <a:off x="2238375" y="152400"/>
            <a:ext cx="3810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ko-KR" altLang="en-US" sz="1000" b="1" i="0" u="none" strike="noStrike" baseline="0">
                <a:solidFill>
                  <a:srgbClr val="000000"/>
                </a:solidFill>
                <a:latin typeface="맑은 고딕"/>
                <a:ea typeface="맑은 고딕"/>
              </a:rPr>
              <a:t>부단장</a:t>
            </a:r>
          </a:p>
        </xdr:txBody>
      </xdr:sp>
      <xdr:sp macro="" textlink="">
        <xdr:nvSpPr>
          <xdr:cNvPr id="5129" name="Rectangle 9"/>
          <xdr:cNvSpPr>
            <a:spLocks noChangeArrowheads="1"/>
          </xdr:cNvSpPr>
        </xdr:nvSpPr>
        <xdr:spPr bwMode="auto">
          <a:xfrm>
            <a:off x="2971800" y="152400"/>
            <a:ext cx="4381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ko-KR" altLang="en-US" sz="1000" b="1" i="0" u="none" strike="noStrike" baseline="0">
                <a:solidFill>
                  <a:srgbClr val="000000"/>
                </a:solidFill>
                <a:latin typeface="맑은 고딕"/>
                <a:ea typeface="맑은 고딕"/>
              </a:rPr>
              <a:t>처/단장</a:t>
            </a:r>
          </a:p>
        </xdr:txBody>
      </xdr:sp>
      <xdr:sp macro="" textlink="">
        <xdr:nvSpPr>
          <xdr:cNvPr id="5130" name="Line 10"/>
          <xdr:cNvSpPr>
            <a:spLocks noChangeShapeType="1"/>
          </xdr:cNvSpPr>
        </xdr:nvSpPr>
        <xdr:spPr bwMode="auto">
          <a:xfrm flipV="1">
            <a:off x="104775" y="1428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31" name="Rectangle 11"/>
          <xdr:cNvSpPr>
            <a:spLocks noChangeArrowheads="1"/>
          </xdr:cNvSpPr>
        </xdr:nvSpPr>
        <xdr:spPr bwMode="auto">
          <a:xfrm>
            <a:off x="104775" y="1333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32" name="Line 12"/>
          <xdr:cNvSpPr>
            <a:spLocks noChangeShapeType="1"/>
          </xdr:cNvSpPr>
        </xdr:nvSpPr>
        <xdr:spPr bwMode="auto">
          <a:xfrm flipV="1">
            <a:off x="552450" y="1428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33" name="Rectangle 13"/>
          <xdr:cNvSpPr>
            <a:spLocks noChangeArrowheads="1"/>
          </xdr:cNvSpPr>
        </xdr:nvSpPr>
        <xdr:spPr bwMode="auto">
          <a:xfrm>
            <a:off x="552450" y="1333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34" name="Line 14"/>
          <xdr:cNvSpPr>
            <a:spLocks noChangeShapeType="1"/>
          </xdr:cNvSpPr>
        </xdr:nvSpPr>
        <xdr:spPr bwMode="auto">
          <a:xfrm flipV="1">
            <a:off x="1304925" y="1428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35" name="Rectangle 15"/>
          <xdr:cNvSpPr>
            <a:spLocks noChangeArrowheads="1"/>
          </xdr:cNvSpPr>
        </xdr:nvSpPr>
        <xdr:spPr bwMode="auto">
          <a:xfrm>
            <a:off x="1304925" y="1333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36" name="Line 16"/>
          <xdr:cNvSpPr>
            <a:spLocks noChangeShapeType="1"/>
          </xdr:cNvSpPr>
        </xdr:nvSpPr>
        <xdr:spPr bwMode="auto">
          <a:xfrm flipV="1">
            <a:off x="2066925" y="1428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37" name="Rectangle 17"/>
          <xdr:cNvSpPr>
            <a:spLocks noChangeArrowheads="1"/>
          </xdr:cNvSpPr>
        </xdr:nvSpPr>
        <xdr:spPr bwMode="auto">
          <a:xfrm>
            <a:off x="2066925" y="1333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38" name="Line 18"/>
          <xdr:cNvSpPr>
            <a:spLocks noChangeShapeType="1"/>
          </xdr:cNvSpPr>
        </xdr:nvSpPr>
        <xdr:spPr bwMode="auto">
          <a:xfrm flipV="1">
            <a:off x="2819400" y="1428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39" name="Rectangle 19"/>
          <xdr:cNvSpPr>
            <a:spLocks noChangeArrowheads="1"/>
          </xdr:cNvSpPr>
        </xdr:nvSpPr>
        <xdr:spPr bwMode="auto">
          <a:xfrm>
            <a:off x="2819400" y="1333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40" name="Rectangle 20"/>
          <xdr:cNvSpPr>
            <a:spLocks noChangeArrowheads="1"/>
          </xdr:cNvSpPr>
        </xdr:nvSpPr>
        <xdr:spPr bwMode="auto">
          <a:xfrm>
            <a:off x="114300" y="133350"/>
            <a:ext cx="3476625" cy="190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41" name="Line 21"/>
          <xdr:cNvSpPr>
            <a:spLocks noChangeShapeType="1"/>
          </xdr:cNvSpPr>
        </xdr:nvSpPr>
        <xdr:spPr bwMode="auto">
          <a:xfrm flipV="1">
            <a:off x="3581400" y="1428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42" name="Rectangle 22"/>
          <xdr:cNvSpPr>
            <a:spLocks noChangeArrowheads="1"/>
          </xdr:cNvSpPr>
        </xdr:nvSpPr>
        <xdr:spPr bwMode="auto">
          <a:xfrm>
            <a:off x="3581400" y="1333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43" name="Line 23"/>
          <xdr:cNvSpPr>
            <a:spLocks noChangeShapeType="1"/>
          </xdr:cNvSpPr>
        </xdr:nvSpPr>
        <xdr:spPr bwMode="auto">
          <a:xfrm>
            <a:off x="114300" y="333375"/>
            <a:ext cx="345757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44" name="Rectangle 24"/>
          <xdr:cNvSpPr>
            <a:spLocks noChangeArrowheads="1"/>
          </xdr:cNvSpPr>
        </xdr:nvSpPr>
        <xdr:spPr bwMode="auto">
          <a:xfrm>
            <a:off x="114300" y="333375"/>
            <a:ext cx="3457575" cy="95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45" name="Rectangle 25"/>
          <xdr:cNvSpPr>
            <a:spLocks noChangeArrowheads="1"/>
          </xdr:cNvSpPr>
        </xdr:nvSpPr>
        <xdr:spPr bwMode="auto">
          <a:xfrm>
            <a:off x="95250" y="133350"/>
            <a:ext cx="19050" cy="9239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46" name="Line 26"/>
          <xdr:cNvSpPr>
            <a:spLocks noChangeShapeType="1"/>
          </xdr:cNvSpPr>
        </xdr:nvSpPr>
        <xdr:spPr bwMode="auto">
          <a:xfrm>
            <a:off x="552450" y="152400"/>
            <a:ext cx="0" cy="88582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47" name="Rectangle 27"/>
          <xdr:cNvSpPr>
            <a:spLocks noChangeArrowheads="1"/>
          </xdr:cNvSpPr>
        </xdr:nvSpPr>
        <xdr:spPr bwMode="auto">
          <a:xfrm>
            <a:off x="552450" y="152400"/>
            <a:ext cx="9525" cy="8858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48" name="Line 28"/>
          <xdr:cNvSpPr>
            <a:spLocks noChangeShapeType="1"/>
          </xdr:cNvSpPr>
        </xdr:nvSpPr>
        <xdr:spPr bwMode="auto">
          <a:xfrm>
            <a:off x="1304925" y="152400"/>
            <a:ext cx="0" cy="88582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49" name="Rectangle 29"/>
          <xdr:cNvSpPr>
            <a:spLocks noChangeArrowheads="1"/>
          </xdr:cNvSpPr>
        </xdr:nvSpPr>
        <xdr:spPr bwMode="auto">
          <a:xfrm>
            <a:off x="1304925" y="152400"/>
            <a:ext cx="9525" cy="88582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52" name="Line 32"/>
          <xdr:cNvSpPr>
            <a:spLocks noChangeShapeType="1"/>
          </xdr:cNvSpPr>
        </xdr:nvSpPr>
        <xdr:spPr bwMode="auto">
          <a:xfrm>
            <a:off x="2819400" y="152400"/>
            <a:ext cx="0" cy="88582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5154" name="Rectangle 34"/>
          <xdr:cNvSpPr>
            <a:spLocks noChangeArrowheads="1"/>
          </xdr:cNvSpPr>
        </xdr:nvSpPr>
        <xdr:spPr bwMode="auto">
          <a:xfrm>
            <a:off x="114300" y="1038225"/>
            <a:ext cx="3476625" cy="190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55" name="Rectangle 35"/>
          <xdr:cNvSpPr>
            <a:spLocks noChangeArrowheads="1"/>
          </xdr:cNvSpPr>
        </xdr:nvSpPr>
        <xdr:spPr bwMode="auto">
          <a:xfrm>
            <a:off x="3571875" y="152400"/>
            <a:ext cx="19050" cy="9048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56" name="Line 36"/>
          <xdr:cNvSpPr>
            <a:spLocks noChangeShapeType="1"/>
          </xdr:cNvSpPr>
        </xdr:nvSpPr>
        <xdr:spPr bwMode="auto">
          <a:xfrm>
            <a:off x="104775" y="10572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57" name="Rectangle 37"/>
          <xdr:cNvSpPr>
            <a:spLocks noChangeArrowheads="1"/>
          </xdr:cNvSpPr>
        </xdr:nvSpPr>
        <xdr:spPr bwMode="auto">
          <a:xfrm>
            <a:off x="104775" y="1057275"/>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58" name="Line 38"/>
          <xdr:cNvSpPr>
            <a:spLocks noChangeShapeType="1"/>
          </xdr:cNvSpPr>
        </xdr:nvSpPr>
        <xdr:spPr bwMode="auto">
          <a:xfrm>
            <a:off x="552450" y="10572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59" name="Rectangle 39"/>
          <xdr:cNvSpPr>
            <a:spLocks noChangeArrowheads="1"/>
          </xdr:cNvSpPr>
        </xdr:nvSpPr>
        <xdr:spPr bwMode="auto">
          <a:xfrm>
            <a:off x="552450" y="1057275"/>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60" name="Line 40"/>
          <xdr:cNvSpPr>
            <a:spLocks noChangeShapeType="1"/>
          </xdr:cNvSpPr>
        </xdr:nvSpPr>
        <xdr:spPr bwMode="auto">
          <a:xfrm>
            <a:off x="1304925" y="10572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61" name="Rectangle 41"/>
          <xdr:cNvSpPr>
            <a:spLocks noChangeArrowheads="1"/>
          </xdr:cNvSpPr>
        </xdr:nvSpPr>
        <xdr:spPr bwMode="auto">
          <a:xfrm>
            <a:off x="1304925" y="1057275"/>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62" name="Line 42"/>
          <xdr:cNvSpPr>
            <a:spLocks noChangeShapeType="1"/>
          </xdr:cNvSpPr>
        </xdr:nvSpPr>
        <xdr:spPr bwMode="auto">
          <a:xfrm>
            <a:off x="2066925" y="10572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63" name="Rectangle 43"/>
          <xdr:cNvSpPr>
            <a:spLocks noChangeArrowheads="1"/>
          </xdr:cNvSpPr>
        </xdr:nvSpPr>
        <xdr:spPr bwMode="auto">
          <a:xfrm>
            <a:off x="2066925" y="1057275"/>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64" name="Line 44"/>
          <xdr:cNvSpPr>
            <a:spLocks noChangeShapeType="1"/>
          </xdr:cNvSpPr>
        </xdr:nvSpPr>
        <xdr:spPr bwMode="auto">
          <a:xfrm>
            <a:off x="2819400" y="10572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65" name="Rectangle 45"/>
          <xdr:cNvSpPr>
            <a:spLocks noChangeArrowheads="1"/>
          </xdr:cNvSpPr>
        </xdr:nvSpPr>
        <xdr:spPr bwMode="auto">
          <a:xfrm>
            <a:off x="2819400" y="1057275"/>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66" name="Line 46"/>
          <xdr:cNvSpPr>
            <a:spLocks noChangeShapeType="1"/>
          </xdr:cNvSpPr>
        </xdr:nvSpPr>
        <xdr:spPr bwMode="auto">
          <a:xfrm>
            <a:off x="3581400" y="10572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67" name="Rectangle 47"/>
          <xdr:cNvSpPr>
            <a:spLocks noChangeArrowheads="1"/>
          </xdr:cNvSpPr>
        </xdr:nvSpPr>
        <xdr:spPr bwMode="auto">
          <a:xfrm>
            <a:off x="3581400" y="1057275"/>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68" name="Line 48"/>
          <xdr:cNvSpPr>
            <a:spLocks noChangeShapeType="1"/>
          </xdr:cNvSpPr>
        </xdr:nvSpPr>
        <xdr:spPr bwMode="auto">
          <a:xfrm>
            <a:off x="3590925" y="1428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69" name="Rectangle 49"/>
          <xdr:cNvSpPr>
            <a:spLocks noChangeArrowheads="1"/>
          </xdr:cNvSpPr>
        </xdr:nvSpPr>
        <xdr:spPr bwMode="auto">
          <a:xfrm>
            <a:off x="3590925" y="142875"/>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70" name="Line 50"/>
          <xdr:cNvSpPr>
            <a:spLocks noChangeShapeType="1"/>
          </xdr:cNvSpPr>
        </xdr:nvSpPr>
        <xdr:spPr bwMode="auto">
          <a:xfrm>
            <a:off x="3590925" y="333375"/>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71" name="Rectangle 51"/>
          <xdr:cNvSpPr>
            <a:spLocks noChangeArrowheads="1"/>
          </xdr:cNvSpPr>
        </xdr:nvSpPr>
        <xdr:spPr bwMode="auto">
          <a:xfrm>
            <a:off x="3590925" y="333375"/>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172" name="Line 52"/>
          <xdr:cNvSpPr>
            <a:spLocks noChangeShapeType="1"/>
          </xdr:cNvSpPr>
        </xdr:nvSpPr>
        <xdr:spPr bwMode="auto">
          <a:xfrm>
            <a:off x="3590925" y="1047750"/>
            <a:ext cx="9525" cy="9525"/>
          </a:xfrm>
          <a:prstGeom prst="line">
            <a:avLst/>
          </a:prstGeom>
          <a:noFill/>
          <a:ln w="0">
            <a:solidFill>
              <a:srgbClr val="DADCDD"/>
            </a:solidFill>
            <a:prstDash val="solid"/>
            <a:round/>
            <a:headEnd/>
            <a:tailEnd/>
          </a:ln>
          <a:extLst>
            <a:ext uri="{909E8E84-426E-40DD-AFC4-6F175D3DCCD1}">
              <a14:hiddenFill xmlns:a14="http://schemas.microsoft.com/office/drawing/2010/main">
                <a:noFill/>
              </a14:hiddenFill>
            </a:ext>
          </a:extLst>
        </xdr:spPr>
      </xdr:sp>
      <xdr:sp macro="" textlink="">
        <xdr:nvSpPr>
          <xdr:cNvPr id="5173" name="Rectangle 53"/>
          <xdr:cNvSpPr>
            <a:spLocks noChangeArrowheads="1"/>
          </xdr:cNvSpPr>
        </xdr:nvSpPr>
        <xdr:spPr bwMode="auto">
          <a:xfrm>
            <a:off x="3590925" y="1047750"/>
            <a:ext cx="9525" cy="9525"/>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11</xdr:col>
          <xdr:colOff>142875</xdr:colOff>
          <xdr:row>14</xdr:row>
          <xdr:rowOff>85725</xdr:rowOff>
        </xdr:to>
        <xdr:pic>
          <xdr:nvPicPr>
            <xdr:cNvPr id="56" name="그림 55"/>
            <xdr:cNvPicPr>
              <a:picLocks noChangeAspect="1" noChangeArrowheads="1"/>
              <a:extLst>
                <a:ext uri="{84589F7E-364E-4C9E-8A38-B11213B215E9}">
                  <a14:cameraTool cellRange="$A$14:$E$15" spid="_x0000_s8202"/>
                </a:ext>
              </a:extLst>
            </xdr:cNvPicPr>
          </xdr:nvPicPr>
          <xdr:blipFill>
            <a:blip xmlns:r="http://schemas.openxmlformats.org/officeDocument/2006/relationships" r:embed="rId1"/>
            <a:srcRect/>
            <a:stretch>
              <a:fillRect/>
            </a:stretch>
          </xdr:blipFill>
          <xdr:spPr bwMode="auto">
            <a:xfrm>
              <a:off x="4248150" y="2095500"/>
              <a:ext cx="3571875" cy="9334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20&#50629;&#47924;%20&#47588;&#45684;&#50620;\10.%20&#50672;&#44396;&#48708;%20&#44508;&#51221;%20&#48143;%20&#51648;&#52840;\&#44368;&#50808;&#50672;&#44396;&#48708;%20&#44288;&#47532;&#50868;&#50689;%20&#51648;&#52840;&#50504;\&#50672;&#44396;&#48708;%20&#50868;&#50689;&#51648;&#52840;%20&#48372;&#50756;%20&#51088;&#47308;\7&#52264;&#44060;&#51221;%202016.05.10\&#48320;&#44221;&#54980;\&#49436;&#49885;%20&#47784;&#51020;\&#49436;&#49885;%201.%20&#51228;&#50504;&#49436;%20&#51228;&#52636;&#49888;&#52397;&#49436;%20&#48143;%20&#44592;&#49696;&#50672;&#44396;&#49688;&#54665;&#54869;&#51064;&#4943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dministrator\AppData\Local\Microsoft\Windows\Temporary%20Internet%20Files\Content.IE5\4EH42DCF\&#44228;&#50557;(&#54801;&#50557;)&#52404;&#44208;&#49888;&#52397;&#49436;(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제안서 제출 신청서"/>
      <sheetName val="학술(기술)연구 수행확인서"/>
      <sheetName val="간접비계산공식"/>
      <sheetName val="구분"/>
      <sheetName val="구분2"/>
      <sheetName val="Sheet1"/>
      <sheetName val="교원 인사 평가 공동 연구 실적 배분"/>
      <sheetName val="Sheet2"/>
    </sheetNames>
    <sheetDataSet>
      <sheetData sheetId="0" refreshError="1"/>
      <sheetData sheetId="1" refreshError="1"/>
      <sheetData sheetId="2" refreshError="1"/>
      <sheetData sheetId="3">
        <row r="2">
          <cell r="B2" t="str">
            <v>단독(참여기관이 없음)</v>
          </cell>
        </row>
        <row r="3">
          <cell r="B3" t="str">
            <v>수탁(위탁받은 과제)</v>
          </cell>
        </row>
        <row r="4">
          <cell r="B4" t="str">
            <v>공동(외부기관이 주관)</v>
          </cell>
        </row>
        <row r="5">
          <cell r="B5" t="str">
            <v>위탁(위탁을 준 과제)</v>
          </cell>
        </row>
        <row r="6">
          <cell r="B6" t="str">
            <v>협동(본대학 주관 공동과제)</v>
          </cell>
        </row>
      </sheetData>
      <sheetData sheetId="4">
        <row r="7">
          <cell r="F7" t="str">
            <v>기획재정부</v>
          </cell>
        </row>
        <row r="8">
          <cell r="F8" t="str">
            <v>미래창조과학부</v>
          </cell>
        </row>
        <row r="9">
          <cell r="F9" t="str">
            <v>교육부</v>
          </cell>
        </row>
        <row r="10">
          <cell r="F10" t="str">
            <v>외교부</v>
          </cell>
        </row>
        <row r="11">
          <cell r="F11" t="str">
            <v>통일부</v>
          </cell>
        </row>
        <row r="12">
          <cell r="F12" t="str">
            <v>법무부</v>
          </cell>
        </row>
        <row r="13">
          <cell r="F13" t="str">
            <v>국방부</v>
          </cell>
        </row>
        <row r="14">
          <cell r="F14" t="str">
            <v>안전행정부</v>
          </cell>
        </row>
        <row r="15">
          <cell r="F15" t="str">
            <v>문화체육관광부</v>
          </cell>
        </row>
        <row r="16">
          <cell r="F16" t="str">
            <v>농림축산식품부</v>
          </cell>
        </row>
        <row r="17">
          <cell r="F17" t="str">
            <v>농림부(농촌진흥청)</v>
          </cell>
        </row>
        <row r="18">
          <cell r="F18" t="str">
            <v>산업통상자원부</v>
          </cell>
        </row>
        <row r="19">
          <cell r="F19" t="str">
            <v>산자부(중소기업청)</v>
          </cell>
        </row>
        <row r="20">
          <cell r="F20" t="str">
            <v>보건복지부</v>
          </cell>
        </row>
        <row r="21">
          <cell r="F21" t="str">
            <v>환경부</v>
          </cell>
        </row>
        <row r="22">
          <cell r="F22" t="str">
            <v>고용노동부</v>
          </cell>
        </row>
        <row r="23">
          <cell r="F23" t="str">
            <v>여성가족부</v>
          </cell>
        </row>
        <row r="24">
          <cell r="F24" t="str">
            <v>국토교통부</v>
          </cell>
        </row>
        <row r="25">
          <cell r="F25" t="str">
            <v>해양수산부</v>
          </cell>
        </row>
      </sheetData>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신청서"/>
      <sheetName val="간접비계산공식"/>
      <sheetName val="구분"/>
    </sheetNames>
    <sheetDataSet>
      <sheetData sheetId="0"/>
      <sheetData sheetId="1"/>
      <sheetData sheetId="2">
        <row r="2">
          <cell r="B2" t="str">
            <v>단독(참여기관이 없음)</v>
          </cell>
          <cell r="K2" t="str">
            <v>신규계약(협약)</v>
          </cell>
        </row>
        <row r="3">
          <cell r="K3" t="str">
            <v>연차계약(협약)</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0"/>
  <sheetViews>
    <sheetView workbookViewId="0">
      <selection activeCell="F30" sqref="F30"/>
    </sheetView>
  </sheetViews>
  <sheetFormatPr defaultRowHeight="26.25" customHeight="1"/>
  <cols>
    <col min="2" max="2" width="9.5" customWidth="1"/>
    <col min="3" max="3" width="17.375" customWidth="1"/>
    <col min="4" max="4" width="13.875" bestFit="1" customWidth="1"/>
    <col min="5" max="11" width="10" customWidth="1"/>
  </cols>
  <sheetData>
    <row r="1" spans="1:11" ht="26.25" customHeight="1" thickBot="1">
      <c r="A1" s="136" t="s">
        <v>76</v>
      </c>
      <c r="B1" s="137"/>
      <c r="C1" s="137"/>
      <c r="D1" s="137"/>
      <c r="E1" s="137"/>
      <c r="F1" s="137"/>
      <c r="G1" s="137"/>
      <c r="H1" s="137"/>
      <c r="I1" s="137"/>
      <c r="J1" s="137"/>
      <c r="K1" s="138"/>
    </row>
    <row r="2" spans="1:11" ht="8.25" customHeight="1" thickBot="1"/>
    <row r="3" spans="1:11" ht="26.25" customHeight="1" thickBot="1">
      <c r="A3" s="17" t="s">
        <v>51</v>
      </c>
      <c r="B3" s="145" t="s">
        <v>54</v>
      </c>
      <c r="C3" s="145"/>
      <c r="D3" s="18" t="s">
        <v>57</v>
      </c>
      <c r="E3" s="18" t="s">
        <v>61</v>
      </c>
      <c r="F3" s="18" t="s">
        <v>64</v>
      </c>
      <c r="G3" s="18" t="s">
        <v>65</v>
      </c>
      <c r="H3" s="18" t="s">
        <v>66</v>
      </c>
      <c r="I3" s="18" t="s">
        <v>67</v>
      </c>
      <c r="J3" s="18" t="s">
        <v>68</v>
      </c>
      <c r="K3" s="19" t="s">
        <v>69</v>
      </c>
    </row>
    <row r="4" spans="1:11" ht="26.25" customHeight="1">
      <c r="A4" s="13" t="s">
        <v>52</v>
      </c>
      <c r="B4" s="146" t="s">
        <v>55</v>
      </c>
      <c r="C4" s="146"/>
      <c r="D4" s="14" t="s">
        <v>58</v>
      </c>
      <c r="E4" s="15" t="s">
        <v>62</v>
      </c>
      <c r="F4" s="15" t="s">
        <v>62</v>
      </c>
      <c r="G4" s="15" t="s">
        <v>62</v>
      </c>
      <c r="H4" s="15" t="s">
        <v>62</v>
      </c>
      <c r="I4" s="15" t="s">
        <v>62</v>
      </c>
      <c r="J4" s="15" t="s">
        <v>62</v>
      </c>
      <c r="K4" s="16" t="s">
        <v>62</v>
      </c>
    </row>
    <row r="5" spans="1:11" ht="26.25" customHeight="1">
      <c r="A5" s="139" t="s">
        <v>53</v>
      </c>
      <c r="B5" s="141" t="s">
        <v>56</v>
      </c>
      <c r="C5" s="7" t="s">
        <v>59</v>
      </c>
      <c r="D5" s="7" t="s">
        <v>58</v>
      </c>
      <c r="E5" s="8" t="s">
        <v>63</v>
      </c>
      <c r="F5" s="8" t="s">
        <v>63</v>
      </c>
      <c r="G5" s="8" t="s">
        <v>63</v>
      </c>
      <c r="H5" s="8" t="s">
        <v>63</v>
      </c>
      <c r="I5" s="8" t="s">
        <v>63</v>
      </c>
      <c r="J5" s="8" t="s">
        <v>63</v>
      </c>
      <c r="K5" s="9" t="s">
        <v>63</v>
      </c>
    </row>
    <row r="6" spans="1:11" ht="26.25" customHeight="1">
      <c r="A6" s="139"/>
      <c r="B6" s="141"/>
      <c r="C6" s="143" t="s">
        <v>60</v>
      </c>
      <c r="D6" s="7" t="s">
        <v>70</v>
      </c>
      <c r="E6" s="8" t="s">
        <v>62</v>
      </c>
      <c r="F6" s="8" t="s">
        <v>63</v>
      </c>
      <c r="G6" s="8" t="s">
        <v>63</v>
      </c>
      <c r="H6" s="8" t="s">
        <v>63</v>
      </c>
      <c r="I6" s="8" t="s">
        <v>63</v>
      </c>
      <c r="J6" s="8" t="s">
        <v>63</v>
      </c>
      <c r="K6" s="9" t="s">
        <v>63</v>
      </c>
    </row>
    <row r="7" spans="1:11" ht="26.25" customHeight="1">
      <c r="A7" s="139"/>
      <c r="B7" s="141"/>
      <c r="C7" s="143"/>
      <c r="D7" s="7" t="s">
        <v>71</v>
      </c>
      <c r="E7" s="8" t="s">
        <v>62</v>
      </c>
      <c r="F7" s="8" t="s">
        <v>62</v>
      </c>
      <c r="G7" s="8" t="s">
        <v>62</v>
      </c>
      <c r="H7" s="8" t="s">
        <v>62</v>
      </c>
      <c r="I7" s="8" t="s">
        <v>62</v>
      </c>
      <c r="J7" s="8" t="s">
        <v>62</v>
      </c>
      <c r="K7" s="9" t="s">
        <v>62</v>
      </c>
    </row>
    <row r="8" spans="1:11" ht="26.25" customHeight="1">
      <c r="A8" s="139"/>
      <c r="B8" s="141"/>
      <c r="C8" s="143"/>
      <c r="D8" s="7" t="s">
        <v>72</v>
      </c>
      <c r="E8" s="8" t="s">
        <v>62</v>
      </c>
      <c r="F8" s="8" t="s">
        <v>63</v>
      </c>
      <c r="G8" s="8" t="s">
        <v>63</v>
      </c>
      <c r="H8" s="8" t="s">
        <v>63</v>
      </c>
      <c r="I8" s="8" t="s">
        <v>63</v>
      </c>
      <c r="J8" s="8" t="s">
        <v>63</v>
      </c>
      <c r="K8" s="9" t="s">
        <v>63</v>
      </c>
    </row>
    <row r="9" spans="1:11" ht="26.25" customHeight="1" thickBot="1">
      <c r="A9" s="140"/>
      <c r="B9" s="142"/>
      <c r="C9" s="144"/>
      <c r="D9" s="10" t="s">
        <v>73</v>
      </c>
      <c r="E9" s="11" t="s">
        <v>62</v>
      </c>
      <c r="F9" s="11" t="s">
        <v>62</v>
      </c>
      <c r="G9" s="11" t="s">
        <v>62</v>
      </c>
      <c r="H9" s="11" t="s">
        <v>62</v>
      </c>
      <c r="I9" s="11" t="s">
        <v>62</v>
      </c>
      <c r="J9" s="11" t="s">
        <v>62</v>
      </c>
      <c r="K9" s="12" t="s">
        <v>62</v>
      </c>
    </row>
    <row r="18" spans="1:11" ht="26.25" customHeight="1" thickBot="1"/>
    <row r="19" spans="1:11" ht="26.25" customHeight="1">
      <c r="A19" s="1" t="s">
        <v>74</v>
      </c>
      <c r="B19" s="2"/>
      <c r="C19" s="2"/>
      <c r="D19" s="2"/>
      <c r="E19" s="2"/>
      <c r="F19" s="2"/>
      <c r="G19" s="2"/>
      <c r="H19" s="2"/>
      <c r="I19" s="2"/>
      <c r="J19" s="2"/>
      <c r="K19" s="3"/>
    </row>
    <row r="20" spans="1:11" ht="26.25" customHeight="1" thickBot="1">
      <c r="A20" s="4" t="s">
        <v>75</v>
      </c>
      <c r="B20" s="5"/>
      <c r="C20" s="5"/>
      <c r="D20" s="5"/>
      <c r="E20" s="5"/>
      <c r="F20" s="5"/>
      <c r="G20" s="5"/>
      <c r="H20" s="5"/>
      <c r="I20" s="5"/>
      <c r="J20" s="5"/>
      <c r="K20" s="6"/>
    </row>
  </sheetData>
  <mergeCells count="6">
    <mergeCell ref="A1:K1"/>
    <mergeCell ref="A5:A9"/>
    <mergeCell ref="B5:B9"/>
    <mergeCell ref="C6:C9"/>
    <mergeCell ref="B3:C3"/>
    <mergeCell ref="B4:C4"/>
  </mergeCells>
  <phoneticPr fontId="3" type="noConversion"/>
  <conditionalFormatting sqref="E4:K9">
    <cfRule type="containsText" dxfId="1" priority="1" operator="containsText" text="입력">
      <formula>NOT(ISERROR(SEARCH("입력",E4)))</formula>
    </cfRule>
  </conditionalFormatting>
  <pageMargins left="0.70866141732283472" right="0.70866141732283472" top="0.51" bottom="0.5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499984740745262"/>
    <pageSetUpPr fitToPage="1"/>
  </sheetPr>
  <dimension ref="A1:Z37"/>
  <sheetViews>
    <sheetView tabSelected="1" view="pageBreakPreview" zoomScaleNormal="100" zoomScaleSheetLayoutView="100" workbookViewId="0">
      <selection sqref="A1:I1"/>
    </sheetView>
  </sheetViews>
  <sheetFormatPr defaultRowHeight="16.5"/>
  <cols>
    <col min="1" max="1" width="8.875" style="39" customWidth="1"/>
    <col min="2" max="2" width="14.25" style="39" customWidth="1"/>
    <col min="3" max="5" width="9.5" style="39" customWidth="1"/>
    <col min="6" max="6" width="12.125" style="39" customWidth="1"/>
    <col min="7" max="7" width="7.375" style="39" bestFit="1" customWidth="1"/>
    <col min="8" max="8" width="13.625" style="39" customWidth="1"/>
    <col min="9" max="9" width="13" style="39" bestFit="1" customWidth="1"/>
    <col min="10" max="10" width="0" style="39" hidden="1" customWidth="1"/>
    <col min="11" max="17" width="9" style="39" hidden="1" customWidth="1"/>
    <col min="18" max="18" width="13" style="39" hidden="1" customWidth="1"/>
    <col min="19" max="19" width="19.25" style="39" hidden="1" customWidth="1"/>
    <col min="20" max="20" width="16.75" style="39" hidden="1" customWidth="1"/>
    <col min="21" max="21" width="17.25" style="39" hidden="1" customWidth="1"/>
    <col min="22" max="22" width="11" style="39" hidden="1" customWidth="1"/>
    <col min="23" max="23" width="17.25" style="39" hidden="1" customWidth="1"/>
    <col min="24" max="24" width="13.875" style="39" hidden="1" customWidth="1"/>
    <col min="25" max="25" width="6.5" style="39" hidden="1" customWidth="1"/>
    <col min="26" max="16384" width="9" style="39"/>
  </cols>
  <sheetData>
    <row r="1" spans="1:26" ht="27.75" customHeight="1" thickBot="1">
      <c r="A1" s="153" t="s">
        <v>0</v>
      </c>
      <c r="B1" s="154"/>
      <c r="C1" s="154"/>
      <c r="D1" s="154"/>
      <c r="E1" s="154"/>
      <c r="F1" s="154"/>
      <c r="G1" s="154"/>
      <c r="H1" s="154"/>
      <c r="I1" s="155"/>
    </row>
    <row r="2" spans="1:26" ht="10.5" customHeight="1" thickBot="1">
      <c r="A2" s="49"/>
      <c r="B2" s="99"/>
      <c r="C2" s="49"/>
      <c r="D2" s="49"/>
      <c r="E2" s="49"/>
      <c r="F2" s="49"/>
      <c r="G2" s="49"/>
      <c r="H2" s="49"/>
      <c r="I2" s="49"/>
    </row>
    <row r="3" spans="1:26" ht="27" customHeight="1" thickBot="1">
      <c r="A3" s="150" t="s">
        <v>7</v>
      </c>
      <c r="B3" s="151"/>
      <c r="C3" s="152"/>
      <c r="D3" s="100"/>
      <c r="E3" s="101"/>
      <c r="F3" s="102"/>
      <c r="G3" s="102"/>
      <c r="H3" s="102"/>
      <c r="I3" s="102"/>
    </row>
    <row r="4" spans="1:26" ht="28.5" customHeight="1">
      <c r="A4" s="179" t="s">
        <v>13</v>
      </c>
      <c r="B4" s="180"/>
      <c r="C4" s="175"/>
      <c r="D4" s="176"/>
      <c r="E4" s="176"/>
      <c r="F4" s="176"/>
      <c r="G4" s="176"/>
      <c r="H4" s="176"/>
      <c r="I4" s="176"/>
      <c r="J4" s="177"/>
      <c r="K4" s="177"/>
      <c r="L4" s="177"/>
      <c r="M4" s="177"/>
      <c r="N4" s="178"/>
      <c r="Z4" s="69"/>
    </row>
    <row r="5" spans="1:26" ht="28.5" customHeight="1">
      <c r="A5" s="191" t="s">
        <v>14</v>
      </c>
      <c r="B5" s="192"/>
      <c r="C5" s="173" t="s">
        <v>27</v>
      </c>
      <c r="D5" s="173"/>
      <c r="E5" s="173"/>
      <c r="F5" s="173"/>
      <c r="G5" s="173"/>
      <c r="H5" s="173"/>
      <c r="I5" s="174"/>
      <c r="J5" s="48"/>
      <c r="K5" s="48"/>
      <c r="L5" s="48"/>
      <c r="M5" s="48"/>
      <c r="N5" s="70"/>
    </row>
    <row r="6" spans="1:26" ht="34.5" customHeight="1">
      <c r="A6" s="187" t="s">
        <v>15</v>
      </c>
      <c r="B6" s="188"/>
      <c r="C6" s="203" t="s">
        <v>16</v>
      </c>
      <c r="D6" s="203"/>
      <c r="E6" s="173" t="s">
        <v>164</v>
      </c>
      <c r="F6" s="173"/>
      <c r="G6" s="203" t="s">
        <v>18</v>
      </c>
      <c r="H6" s="203"/>
      <c r="I6" s="71" t="s">
        <v>164</v>
      </c>
      <c r="J6" s="48"/>
      <c r="K6" s="48"/>
      <c r="L6" s="48"/>
      <c r="M6" s="48"/>
      <c r="N6" s="70"/>
      <c r="Y6" s="39" t="b">
        <v>0</v>
      </c>
    </row>
    <row r="7" spans="1:26" ht="34.5" customHeight="1" thickBot="1">
      <c r="A7" s="189"/>
      <c r="B7" s="190"/>
      <c r="C7" s="160" t="s">
        <v>17</v>
      </c>
      <c r="D7" s="160"/>
      <c r="E7" s="204" t="s">
        <v>221</v>
      </c>
      <c r="F7" s="204"/>
      <c r="G7" s="160" t="s">
        <v>19</v>
      </c>
      <c r="H7" s="160"/>
      <c r="I7" s="72" t="s">
        <v>165</v>
      </c>
      <c r="J7" s="48"/>
      <c r="K7" s="48"/>
      <c r="L7" s="48"/>
      <c r="M7" s="48"/>
      <c r="N7" s="70"/>
    </row>
    <row r="8" spans="1:26" ht="9" customHeight="1" thickBot="1">
      <c r="B8" s="66"/>
    </row>
    <row r="9" spans="1:26" ht="21.75" customHeight="1" thickBot="1">
      <c r="A9" s="156" t="s">
        <v>8</v>
      </c>
      <c r="B9" s="157"/>
      <c r="C9" s="158"/>
      <c r="D9" s="67"/>
      <c r="E9" s="68"/>
      <c r="F9" s="161" t="s">
        <v>45</v>
      </c>
      <c r="G9" s="162"/>
      <c r="H9" s="162"/>
      <c r="I9" s="163"/>
    </row>
    <row r="10" spans="1:26" ht="16.5" customHeight="1">
      <c r="A10" s="185" t="s">
        <v>50</v>
      </c>
      <c r="B10" s="164" t="s">
        <v>1</v>
      </c>
      <c r="C10" s="166" t="s">
        <v>2</v>
      </c>
      <c r="D10" s="168" t="s">
        <v>40</v>
      </c>
      <c r="E10" s="169"/>
      <c r="F10" s="170" t="s">
        <v>44</v>
      </c>
      <c r="G10" s="170" t="s">
        <v>3</v>
      </c>
      <c r="H10" s="170" t="s">
        <v>4</v>
      </c>
      <c r="I10" s="171" t="s">
        <v>20</v>
      </c>
      <c r="R10" s="73" t="s">
        <v>28</v>
      </c>
      <c r="S10" s="73" t="s">
        <v>38</v>
      </c>
      <c r="T10" s="73" t="s">
        <v>5</v>
      </c>
      <c r="U10" s="73" t="s">
        <v>33</v>
      </c>
      <c r="V10" s="73" t="s">
        <v>31</v>
      </c>
      <c r="W10" s="73" t="s">
        <v>32</v>
      </c>
      <c r="X10" s="73" t="s">
        <v>46</v>
      </c>
    </row>
    <row r="11" spans="1:26" ht="17.25" thickBot="1">
      <c r="A11" s="186"/>
      <c r="B11" s="165"/>
      <c r="C11" s="167"/>
      <c r="D11" s="108" t="s">
        <v>41</v>
      </c>
      <c r="E11" s="108" t="s">
        <v>42</v>
      </c>
      <c r="F11" s="167"/>
      <c r="G11" s="167"/>
      <c r="H11" s="167"/>
      <c r="I11" s="172"/>
      <c r="R11" s="73"/>
      <c r="S11" s="73"/>
      <c r="T11" s="73"/>
      <c r="U11" s="73"/>
      <c r="V11" s="73"/>
      <c r="W11" s="73"/>
      <c r="X11" s="74"/>
    </row>
    <row r="12" spans="1:26" ht="26.25" customHeight="1" thickTop="1">
      <c r="A12" s="75"/>
      <c r="B12" s="76"/>
      <c r="C12" s="77"/>
      <c r="D12" s="78"/>
      <c r="E12" s="78"/>
      <c r="F12" s="79"/>
      <c r="G12" s="80"/>
      <c r="H12" s="109">
        <f t="shared" ref="H12:H15" si="0">F12*G12</f>
        <v>0</v>
      </c>
      <c r="I12" s="81"/>
      <c r="R12" s="82" t="s">
        <v>29</v>
      </c>
      <c r="S12" s="82" t="s">
        <v>29</v>
      </c>
      <c r="T12" s="82" t="s">
        <v>34</v>
      </c>
      <c r="U12" s="82" t="s">
        <v>36</v>
      </c>
      <c r="V12" s="74" t="s">
        <v>21</v>
      </c>
      <c r="W12" s="74" t="s">
        <v>9</v>
      </c>
      <c r="X12" s="83" t="s">
        <v>47</v>
      </c>
    </row>
    <row r="13" spans="1:26" ht="26.25" customHeight="1">
      <c r="A13" s="84"/>
      <c r="B13" s="85"/>
      <c r="C13" s="86"/>
      <c r="D13" s="78"/>
      <c r="E13" s="78"/>
      <c r="F13" s="87"/>
      <c r="G13" s="88"/>
      <c r="H13" s="109">
        <f t="shared" si="0"/>
        <v>0</v>
      </c>
      <c r="I13" s="89"/>
      <c r="R13" s="82" t="s">
        <v>30</v>
      </c>
      <c r="S13" s="82" t="s">
        <v>30</v>
      </c>
      <c r="T13" s="82" t="s">
        <v>35</v>
      </c>
      <c r="U13" s="82" t="s">
        <v>37</v>
      </c>
      <c r="V13" s="74" t="s">
        <v>22</v>
      </c>
      <c r="W13" s="74" t="s">
        <v>10</v>
      </c>
      <c r="X13" s="83" t="s">
        <v>48</v>
      </c>
    </row>
    <row r="14" spans="1:26" ht="26.25" customHeight="1">
      <c r="A14" s="84"/>
      <c r="B14" s="85"/>
      <c r="C14" s="86"/>
      <c r="D14" s="78"/>
      <c r="E14" s="78"/>
      <c r="F14" s="87"/>
      <c r="G14" s="88"/>
      <c r="H14" s="109">
        <f t="shared" si="0"/>
        <v>0</v>
      </c>
      <c r="I14" s="89"/>
      <c r="R14" s="90"/>
      <c r="S14" s="90"/>
      <c r="T14" s="90"/>
      <c r="U14" s="90"/>
      <c r="V14" s="74" t="s">
        <v>24</v>
      </c>
      <c r="W14" s="74" t="s">
        <v>11</v>
      </c>
      <c r="X14" s="82" t="s">
        <v>42</v>
      </c>
    </row>
    <row r="15" spans="1:26" ht="26.25" customHeight="1">
      <c r="A15" s="84"/>
      <c r="B15" s="85"/>
      <c r="C15" s="86"/>
      <c r="D15" s="91"/>
      <c r="E15" s="91"/>
      <c r="F15" s="87"/>
      <c r="G15" s="88"/>
      <c r="H15" s="109">
        <f t="shared" si="0"/>
        <v>0</v>
      </c>
      <c r="I15" s="89"/>
      <c r="R15" s="90"/>
      <c r="S15" s="90"/>
      <c r="T15" s="90"/>
      <c r="U15" s="90"/>
      <c r="V15" s="74" t="s">
        <v>23</v>
      </c>
      <c r="W15" s="74" t="s">
        <v>12</v>
      </c>
      <c r="X15" s="74" t="s">
        <v>49</v>
      </c>
    </row>
    <row r="16" spans="1:26" ht="26.25" customHeight="1">
      <c r="A16" s="84"/>
      <c r="B16" s="85"/>
      <c r="C16" s="86"/>
      <c r="D16" s="91"/>
      <c r="E16" s="91"/>
      <c r="F16" s="87"/>
      <c r="G16" s="88"/>
      <c r="H16" s="109">
        <f t="shared" ref="H16:H24" si="1">F16*G16</f>
        <v>0</v>
      </c>
      <c r="I16" s="89"/>
    </row>
    <row r="17" spans="1:9" ht="26.25" customHeight="1">
      <c r="A17" s="84"/>
      <c r="B17" s="85"/>
      <c r="C17" s="86"/>
      <c r="D17" s="86"/>
      <c r="E17" s="86"/>
      <c r="F17" s="87"/>
      <c r="G17" s="88"/>
      <c r="H17" s="109">
        <f t="shared" si="1"/>
        <v>0</v>
      </c>
      <c r="I17" s="89"/>
    </row>
    <row r="18" spans="1:9" ht="26.25" customHeight="1">
      <c r="A18" s="84"/>
      <c r="B18" s="85"/>
      <c r="C18" s="86"/>
      <c r="D18" s="86"/>
      <c r="E18" s="86"/>
      <c r="F18" s="87"/>
      <c r="G18" s="88"/>
      <c r="H18" s="109">
        <f t="shared" si="1"/>
        <v>0</v>
      </c>
      <c r="I18" s="89"/>
    </row>
    <row r="19" spans="1:9" ht="26.25" customHeight="1">
      <c r="A19" s="84"/>
      <c r="B19" s="85"/>
      <c r="C19" s="86"/>
      <c r="D19" s="86"/>
      <c r="E19" s="86"/>
      <c r="F19" s="87"/>
      <c r="G19" s="88"/>
      <c r="H19" s="109">
        <f t="shared" si="1"/>
        <v>0</v>
      </c>
      <c r="I19" s="89"/>
    </row>
    <row r="20" spans="1:9" ht="26.25" customHeight="1">
      <c r="A20" s="84"/>
      <c r="B20" s="85"/>
      <c r="C20" s="86"/>
      <c r="D20" s="86"/>
      <c r="E20" s="86"/>
      <c r="F20" s="87"/>
      <c r="G20" s="88"/>
      <c r="H20" s="109">
        <f t="shared" si="1"/>
        <v>0</v>
      </c>
      <c r="I20" s="89"/>
    </row>
    <row r="21" spans="1:9" ht="26.25" customHeight="1">
      <c r="A21" s="84"/>
      <c r="B21" s="85"/>
      <c r="C21" s="86"/>
      <c r="D21" s="86"/>
      <c r="E21" s="86"/>
      <c r="F21" s="87"/>
      <c r="G21" s="88"/>
      <c r="H21" s="109">
        <f t="shared" si="1"/>
        <v>0</v>
      </c>
      <c r="I21" s="89"/>
    </row>
    <row r="22" spans="1:9" ht="26.25" customHeight="1">
      <c r="A22" s="84"/>
      <c r="B22" s="85"/>
      <c r="C22" s="86"/>
      <c r="D22" s="86"/>
      <c r="E22" s="86"/>
      <c r="F22" s="87"/>
      <c r="G22" s="88"/>
      <c r="H22" s="109">
        <f t="shared" si="1"/>
        <v>0</v>
      </c>
      <c r="I22" s="89"/>
    </row>
    <row r="23" spans="1:9" ht="26.25" customHeight="1">
      <c r="A23" s="84"/>
      <c r="B23" s="85"/>
      <c r="C23" s="86"/>
      <c r="D23" s="86"/>
      <c r="E23" s="86"/>
      <c r="F23" s="87"/>
      <c r="G23" s="88"/>
      <c r="H23" s="109">
        <f t="shared" si="1"/>
        <v>0</v>
      </c>
      <c r="I23" s="89"/>
    </row>
    <row r="24" spans="1:9" ht="26.25" customHeight="1" thickBot="1">
      <c r="A24" s="92"/>
      <c r="B24" s="93"/>
      <c r="C24" s="94"/>
      <c r="D24" s="94"/>
      <c r="E24" s="94"/>
      <c r="F24" s="95"/>
      <c r="G24" s="96"/>
      <c r="H24" s="110">
        <f t="shared" si="1"/>
        <v>0</v>
      </c>
      <c r="I24" s="97"/>
    </row>
    <row r="25" spans="1:9">
      <c r="A25" s="49"/>
      <c r="B25" s="159" t="s">
        <v>39</v>
      </c>
      <c r="C25" s="159"/>
      <c r="D25" s="159"/>
      <c r="E25" s="159"/>
      <c r="F25" s="159"/>
      <c r="G25" s="159"/>
      <c r="H25" s="159"/>
      <c r="I25" s="159"/>
    </row>
    <row r="26" spans="1:9" ht="6.75" customHeight="1" thickBot="1">
      <c r="A26" s="49"/>
      <c r="B26" s="99"/>
      <c r="C26" s="49"/>
      <c r="D26" s="49"/>
      <c r="E26" s="49"/>
      <c r="F26" s="49"/>
      <c r="G26" s="49"/>
      <c r="H26" s="49"/>
      <c r="I26" s="49"/>
    </row>
    <row r="27" spans="1:9" ht="20.25" thickBot="1">
      <c r="A27" s="198" t="s">
        <v>25</v>
      </c>
      <c r="B27" s="199"/>
      <c r="C27" s="200"/>
      <c r="D27" s="103"/>
      <c r="E27" s="104"/>
      <c r="F27" s="49"/>
      <c r="G27" s="49"/>
      <c r="H27" s="49"/>
      <c r="I27" s="49"/>
    </row>
    <row r="28" spans="1:9" ht="26.25" customHeight="1" thickBot="1">
      <c r="A28" s="201" t="s">
        <v>43</v>
      </c>
      <c r="B28" s="202"/>
      <c r="C28" s="193" t="s">
        <v>6</v>
      </c>
      <c r="D28" s="194"/>
      <c r="E28" s="194"/>
      <c r="F28" s="195"/>
      <c r="G28" s="195"/>
      <c r="H28" s="195"/>
      <c r="I28" s="196"/>
    </row>
    <row r="29" spans="1:9" ht="10.5" customHeight="1">
      <c r="A29" s="49"/>
      <c r="B29" s="105"/>
      <c r="C29" s="106"/>
      <c r="D29" s="106"/>
      <c r="E29" s="106"/>
      <c r="F29" s="106"/>
      <c r="G29" s="106"/>
      <c r="H29" s="106"/>
      <c r="I29" s="106"/>
    </row>
    <row r="30" spans="1:9">
      <c r="A30" s="184" t="s">
        <v>26</v>
      </c>
      <c r="B30" s="184"/>
      <c r="C30" s="184"/>
      <c r="D30" s="184"/>
      <c r="E30" s="184"/>
      <c r="F30" s="184"/>
      <c r="G30" s="184"/>
      <c r="H30" s="184"/>
      <c r="I30" s="184"/>
    </row>
    <row r="31" spans="1:9" ht="27.75" customHeight="1">
      <c r="A31" s="49"/>
      <c r="B31" s="99"/>
      <c r="C31" s="107" t="str">
        <f>IF(OR(E7="연구책임자 100%",AND(E7="공동",'실적 배분 신청서'!C16:E16&gt;0)),"","[실적 배분 신청서]를 제출하여 주시기 바랍니다.")</f>
        <v/>
      </c>
      <c r="D31" s="49"/>
      <c r="E31" s="49"/>
      <c r="F31" s="49"/>
      <c r="G31" s="49"/>
      <c r="H31" s="49"/>
      <c r="I31" s="49"/>
    </row>
    <row r="32" spans="1:9">
      <c r="I32" s="98">
        <f ca="1">TODAY()</f>
        <v>43316</v>
      </c>
    </row>
    <row r="33" spans="1:9">
      <c r="A33" s="49"/>
      <c r="B33" s="99"/>
      <c r="C33" s="49"/>
      <c r="D33" s="49"/>
      <c r="E33" s="49"/>
      <c r="F33" s="49"/>
      <c r="G33" s="49"/>
      <c r="H33" s="49"/>
      <c r="I33" s="49"/>
    </row>
    <row r="34" spans="1:9">
      <c r="A34" s="49"/>
      <c r="B34" s="49"/>
      <c r="C34" s="49"/>
      <c r="D34" s="49"/>
      <c r="E34" s="49"/>
      <c r="F34" s="49"/>
      <c r="G34" s="49"/>
      <c r="H34" s="197" t="str">
        <f>IFERROR("연구책임자  "&amp;INDEX(과제등록요청서!$B$12:$B$24,MATCH("연구책임자",과제등록요청서!$C$12:$C$24,0))&amp;"  (서명 또는 인)","")</f>
        <v/>
      </c>
      <c r="I34" s="197"/>
    </row>
    <row r="35" spans="1:9" ht="17.25" thickBot="1">
      <c r="A35" s="49"/>
      <c r="B35" s="99"/>
      <c r="C35" s="49"/>
      <c r="D35" s="49"/>
      <c r="E35" s="49"/>
      <c r="F35" s="49"/>
      <c r="G35" s="49"/>
      <c r="H35" s="49"/>
      <c r="I35" s="49"/>
    </row>
    <row r="36" spans="1:9" ht="39" customHeight="1">
      <c r="A36" s="181" t="s">
        <v>191</v>
      </c>
      <c r="B36" s="182"/>
      <c r="C36" s="182"/>
      <c r="D36" s="182"/>
      <c r="E36" s="182"/>
      <c r="F36" s="182"/>
      <c r="G36" s="182"/>
      <c r="H36" s="182"/>
      <c r="I36" s="183"/>
    </row>
    <row r="37" spans="1:9" ht="17.25" thickBot="1">
      <c r="A37" s="147" t="str">
        <f>IF(E7="공동","※ 공동연구의 경우 [실적 배분 신청서] 탭의 신청서 작성 병행 제출","")</f>
        <v/>
      </c>
      <c r="B37" s="148"/>
      <c r="C37" s="148"/>
      <c r="D37" s="148"/>
      <c r="E37" s="148"/>
      <c r="F37" s="148"/>
      <c r="G37" s="148"/>
      <c r="H37" s="148"/>
      <c r="I37" s="149"/>
    </row>
  </sheetData>
  <sheetProtection algorithmName="SHA-512" hashValue="aMlmXGJrzbCAF3lymjNwYqO4Vp1E14pA16EmxrKRDdAlR9FyQ56criAQLaXKqk54OoWTbsbpDzQP6dwsPHsu5g==" saltValue="ARByz1mNpzTpFdblpi/JMQ==" spinCount="100000" sheet="1" objects="1" scenarios="1"/>
  <mergeCells count="31">
    <mergeCell ref="A4:B4"/>
    <mergeCell ref="A36:I36"/>
    <mergeCell ref="A30:I30"/>
    <mergeCell ref="A10:A11"/>
    <mergeCell ref="A6:B7"/>
    <mergeCell ref="A5:B5"/>
    <mergeCell ref="C28:I28"/>
    <mergeCell ref="H34:I34"/>
    <mergeCell ref="A27:C27"/>
    <mergeCell ref="A28:B28"/>
    <mergeCell ref="C6:D6"/>
    <mergeCell ref="E6:F6"/>
    <mergeCell ref="G6:H6"/>
    <mergeCell ref="C7:D7"/>
    <mergeCell ref="E7:F7"/>
    <mergeCell ref="A37:I37"/>
    <mergeCell ref="A3:C3"/>
    <mergeCell ref="A1:I1"/>
    <mergeCell ref="A9:C9"/>
    <mergeCell ref="B25:I25"/>
    <mergeCell ref="G7:H7"/>
    <mergeCell ref="F9:I9"/>
    <mergeCell ref="B10:B11"/>
    <mergeCell ref="C10:C11"/>
    <mergeCell ref="D10:E10"/>
    <mergeCell ref="F10:F11"/>
    <mergeCell ref="G10:G11"/>
    <mergeCell ref="H10:H11"/>
    <mergeCell ref="I10:I11"/>
    <mergeCell ref="C5:I5"/>
    <mergeCell ref="C4:N4"/>
  </mergeCells>
  <phoneticPr fontId="3" type="noConversion"/>
  <conditionalFormatting sqref="A12:A24">
    <cfRule type="expression" dxfId="0" priority="1">
      <formula>$Y$6=TRUE</formula>
    </cfRule>
  </conditionalFormatting>
  <dataValidations xWindow="332" yWindow="623" count="7">
    <dataValidation type="list" allowBlank="1" showInputMessage="1" showErrorMessage="1" sqref="I7">
      <formula1>$U$12:$U$13</formula1>
    </dataValidation>
    <dataValidation type="list" allowBlank="1" showInputMessage="1" showErrorMessage="1" sqref="I6">
      <formula1>$S$12:$S$13</formula1>
    </dataValidation>
    <dataValidation type="list" allowBlank="1" showInputMessage="1" showErrorMessage="1" promptTitle="참여구분 설명" prompt="참여연구원의 역할을 표기함_x000a__x000a_연구책임자 : 연구과제의 총괄 책임자_x000a_공동연구원: 연구책임자와 공동으로 연구를 진행하는 자_x000a_연구원 : 책임연구원 또는 공동연구원을 보조하는 자_x000a_연구보조원 : 통계처리 또는 번역등의 역할을 수행하거나, 단순한 업무처리를 수행하는 자" sqref="C12:C24">
      <formula1>$V$12:$V$15</formula1>
    </dataValidation>
    <dataValidation type="list" allowBlank="1" showInputMessage="1" showErrorMessage="1" sqref="I12:I24">
      <formula1>$W$12:$W$15</formula1>
    </dataValidation>
    <dataValidation type="list" allowBlank="1" showInputMessage="1" showErrorMessage="1" sqref="E6">
      <formula1>$R$12:$R$13</formula1>
    </dataValidation>
    <dataValidation type="list" allowBlank="1" showInputMessage="1" showErrorMessage="1" sqref="E7">
      <formula1>$T$12:$T$13</formula1>
    </dataValidation>
    <dataValidation type="list" allowBlank="1" showInputMessage="1" showErrorMessage="1" promptTitle="연차과제 &quot;일부변경&quot;만 입력" prompt="전차동일 : 전차과제의 정보와 모든것이 동일하고 참여기간이 과제기간과 동일할 경우 _x000a_신규참여 : 전차에 참여하지 않았던 신규인원_x000a_종료 : 전차참여 인원중 금차에 참여하지 않는 인원_x000a_기간/금액조정 : 전차와 참여율 금액 등이 변경하거나 참여기간이 과제기간과 다를 경우" sqref="A12:A24">
      <formula1>$X$11:$X$15</formula1>
    </dataValidation>
  </dataValidations>
  <pageMargins left="0.70866141732283472" right="0.70866141732283472" top="0.74803149606299213" bottom="0.43307086614173229" header="0.31496062992125984" footer="0.31496062992125984"/>
  <pageSetup paperSize="9" scale="82" orientation="portrait" r:id="rId1"/>
  <headerFooter>
    <oddHeader>&amp;L[서식 3]</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200025</xdr:colOff>
                    <xdr:row>8</xdr:row>
                    <xdr:rowOff>38100</xdr:rowOff>
                  </from>
                  <to>
                    <xdr:col>7</xdr:col>
                    <xdr:colOff>504825</xdr:colOff>
                    <xdr:row>8</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238125</xdr:colOff>
                    <xdr:row>8</xdr:row>
                    <xdr:rowOff>28575</xdr:rowOff>
                  </from>
                  <to>
                    <xdr:col>8</xdr:col>
                    <xdr:colOff>542925</xdr:colOff>
                    <xdr:row>8</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499984740745262"/>
  </sheetPr>
  <dimension ref="A1:G140"/>
  <sheetViews>
    <sheetView view="pageBreakPreview" topLeftCell="A121" zoomScale="85" zoomScaleNormal="85" zoomScaleSheetLayoutView="85" workbookViewId="0">
      <selection activeCell="E149" sqref="E149"/>
    </sheetView>
  </sheetViews>
  <sheetFormatPr defaultRowHeight="16.5"/>
  <cols>
    <col min="1" max="1" width="12.625" style="39" customWidth="1"/>
    <col min="2" max="3" width="7.125" style="39" customWidth="1"/>
    <col min="4" max="4" width="12.625" style="39" customWidth="1"/>
    <col min="5" max="5" width="15.125" style="39" bestFit="1" customWidth="1"/>
    <col min="6" max="6" width="12.625" style="39" customWidth="1"/>
    <col min="7" max="7" width="13.5" style="39" customWidth="1"/>
    <col min="8" max="16384" width="9" style="39"/>
  </cols>
  <sheetData>
    <row r="1" spans="1:7" ht="29.25" customHeight="1" thickBot="1">
      <c r="A1" s="218" t="s">
        <v>77</v>
      </c>
      <c r="B1" s="219"/>
      <c r="C1" s="219"/>
      <c r="D1" s="219"/>
      <c r="E1" s="219"/>
      <c r="F1" s="219"/>
      <c r="G1" s="220"/>
    </row>
    <row r="2" spans="1:7" s="44" customFormat="1" ht="7.5" customHeight="1" thickBot="1">
      <c r="A2" s="40"/>
      <c r="B2" s="41"/>
      <c r="C2" s="41"/>
      <c r="D2" s="42"/>
      <c r="E2" s="42"/>
      <c r="F2" s="42"/>
      <c r="G2" s="43"/>
    </row>
    <row r="3" spans="1:7" ht="24" customHeight="1" thickBot="1">
      <c r="A3" s="221" t="s">
        <v>144</v>
      </c>
      <c r="B3" s="222"/>
      <c r="C3" s="223"/>
      <c r="D3" s="45"/>
      <c r="E3" s="46"/>
      <c r="F3" s="42"/>
      <c r="G3" s="42"/>
    </row>
    <row r="4" spans="1:7" ht="31.5" customHeight="1">
      <c r="A4" s="111" t="s">
        <v>78</v>
      </c>
      <c r="B4" s="224" t="s">
        <v>79</v>
      </c>
      <c r="C4" s="225"/>
      <c r="D4" s="116" t="s">
        <v>80</v>
      </c>
      <c r="E4" s="26"/>
      <c r="F4" s="118" t="s">
        <v>81</v>
      </c>
      <c r="G4" s="27"/>
    </row>
    <row r="5" spans="1:7" ht="31.5" customHeight="1">
      <c r="A5" s="112" t="s">
        <v>1</v>
      </c>
      <c r="B5" s="216"/>
      <c r="C5" s="217"/>
      <c r="D5" s="117" t="s">
        <v>82</v>
      </c>
      <c r="E5" s="21"/>
      <c r="F5" s="117" t="s">
        <v>83</v>
      </c>
      <c r="G5" s="28"/>
    </row>
    <row r="6" spans="1:7" ht="31.5" customHeight="1">
      <c r="A6" s="112" t="s">
        <v>84</v>
      </c>
      <c r="B6" s="216"/>
      <c r="C6" s="217"/>
      <c r="D6" s="117" t="s">
        <v>85</v>
      </c>
      <c r="E6" s="21"/>
      <c r="F6" s="117" t="s">
        <v>86</v>
      </c>
      <c r="G6" s="29"/>
    </row>
    <row r="7" spans="1:7" ht="31.5" customHeight="1">
      <c r="A7" s="113" t="s">
        <v>87</v>
      </c>
      <c r="B7" s="216"/>
      <c r="C7" s="226"/>
      <c r="D7" s="226"/>
      <c r="E7" s="226"/>
      <c r="F7" s="226"/>
      <c r="G7" s="227"/>
    </row>
    <row r="8" spans="1:7" ht="31.5" customHeight="1">
      <c r="A8" s="112" t="s">
        <v>88</v>
      </c>
      <c r="B8" s="216"/>
      <c r="C8" s="217"/>
      <c r="D8" s="117" t="s">
        <v>89</v>
      </c>
      <c r="E8" s="21"/>
      <c r="F8" s="117" t="s">
        <v>90</v>
      </c>
      <c r="G8" s="28"/>
    </row>
    <row r="9" spans="1:7" ht="31.5" customHeight="1">
      <c r="A9" s="111" t="s">
        <v>13</v>
      </c>
      <c r="B9" s="234">
        <f>과제등록요청서!C4</f>
        <v>0</v>
      </c>
      <c r="C9" s="228"/>
      <c r="D9" s="228"/>
      <c r="E9" s="228"/>
      <c r="F9" s="228"/>
      <c r="G9" s="235"/>
    </row>
    <row r="10" spans="1:7" ht="31.5" customHeight="1">
      <c r="A10" s="114" t="s">
        <v>40</v>
      </c>
      <c r="B10" s="238" t="str">
        <f>IFERROR(VLOOKUP(B5,과제등록요청서!$B$12:$E$24,3,0),"")</f>
        <v/>
      </c>
      <c r="C10" s="239"/>
      <c r="D10" s="128" t="s">
        <v>146</v>
      </c>
      <c r="E10" s="129" t="str">
        <f>IFERROR(VLOOKUP(B5,과제등록요청서!$B$12:$E$24,4,0),"")</f>
        <v/>
      </c>
      <c r="F10" s="120" t="s">
        <v>145</v>
      </c>
      <c r="G10" s="130" t="str">
        <f>IFERROR(VLOOKUP(B5,과제등록요청서!$B$12:$I$24,8,FALSE),"")</f>
        <v/>
      </c>
    </row>
    <row r="11" spans="1:7" ht="31.5" customHeight="1" thickBot="1">
      <c r="A11" s="115" t="s">
        <v>142</v>
      </c>
      <c r="B11" s="236" t="str">
        <f>IFERROR(VLOOKUP(B5,과제등록요청서!$B$12:$H$24,5,FALSE),"")</f>
        <v/>
      </c>
      <c r="C11" s="237"/>
      <c r="D11" s="119" t="s">
        <v>67</v>
      </c>
      <c r="E11" s="131" t="str">
        <f>IFERROR(VLOOKUP(B5,과제등록요청서!$B$12:$H$24,6,FALSE),"")</f>
        <v/>
      </c>
      <c r="F11" s="119" t="s">
        <v>143</v>
      </c>
      <c r="G11" s="30" t="str">
        <f>IFERROR(VLOOKUP(B5,과제등록요청서!$B$12:$H$24,7,FALSE),"")</f>
        <v/>
      </c>
    </row>
    <row r="12" spans="1:7" ht="8.25" customHeight="1" thickBot="1">
      <c r="A12" s="228"/>
      <c r="B12" s="228"/>
      <c r="C12" s="228"/>
      <c r="D12" s="228"/>
      <c r="E12" s="228"/>
      <c r="F12" s="228"/>
      <c r="G12" s="228"/>
    </row>
    <row r="13" spans="1:7" ht="31.5" customHeight="1" thickBot="1">
      <c r="A13" s="229" t="s">
        <v>91</v>
      </c>
      <c r="B13" s="230"/>
      <c r="C13" s="231"/>
      <c r="D13" s="232"/>
      <c r="E13" s="233"/>
      <c r="F13" s="233"/>
      <c r="G13" s="233"/>
    </row>
    <row r="14" spans="1:7" ht="31.5" customHeight="1">
      <c r="A14" s="240" t="s">
        <v>92</v>
      </c>
      <c r="B14" s="241"/>
      <c r="C14" s="242"/>
      <c r="D14" s="243" t="s">
        <v>93</v>
      </c>
      <c r="E14" s="244"/>
      <c r="F14" s="243" t="s">
        <v>94</v>
      </c>
      <c r="G14" s="244"/>
    </row>
    <row r="15" spans="1:7" ht="31.5" customHeight="1">
      <c r="A15" s="121" t="s">
        <v>78</v>
      </c>
      <c r="B15" s="248"/>
      <c r="C15" s="249"/>
      <c r="D15" s="121" t="s">
        <v>95</v>
      </c>
      <c r="E15" s="24"/>
      <c r="F15" s="121" t="s">
        <v>96</v>
      </c>
      <c r="G15" s="24"/>
    </row>
    <row r="16" spans="1:7" ht="31.5" customHeight="1">
      <c r="A16" s="121" t="s">
        <v>97</v>
      </c>
      <c r="B16" s="248"/>
      <c r="C16" s="249"/>
      <c r="D16" s="121" t="s">
        <v>97</v>
      </c>
      <c r="E16" s="24"/>
      <c r="F16" s="121" t="s">
        <v>98</v>
      </c>
      <c r="G16" s="24"/>
    </row>
    <row r="17" spans="1:7" ht="31.5" customHeight="1" thickBot="1">
      <c r="A17" s="122" t="s">
        <v>99</v>
      </c>
      <c r="B17" s="250"/>
      <c r="C17" s="251"/>
      <c r="D17" s="122" t="s">
        <v>99</v>
      </c>
      <c r="E17" s="24"/>
      <c r="F17" s="122" t="s">
        <v>100</v>
      </c>
      <c r="G17" s="24"/>
    </row>
    <row r="18" spans="1:7" ht="10.5" customHeight="1" thickBot="1">
      <c r="A18" s="252"/>
      <c r="B18" s="252"/>
      <c r="C18" s="252"/>
      <c r="D18" s="252"/>
      <c r="E18" s="252"/>
      <c r="F18" s="252"/>
      <c r="G18" s="252"/>
    </row>
    <row r="19" spans="1:7" ht="31.5" customHeight="1" thickBot="1">
      <c r="A19" s="253" t="s">
        <v>101</v>
      </c>
      <c r="B19" s="254"/>
      <c r="C19" s="255"/>
      <c r="D19" s="256"/>
      <c r="E19" s="256"/>
      <c r="F19" s="256"/>
      <c r="G19" s="256"/>
    </row>
    <row r="20" spans="1:7" ht="31.5" customHeight="1">
      <c r="A20" s="123" t="s">
        <v>102</v>
      </c>
      <c r="B20" s="257"/>
      <c r="C20" s="257"/>
      <c r="D20" s="125" t="s">
        <v>166</v>
      </c>
      <c r="E20" s="22"/>
      <c r="F20" s="125" t="s">
        <v>167</v>
      </c>
      <c r="G20" s="23"/>
    </row>
    <row r="21" spans="1:7" ht="27.75" customHeight="1" thickBot="1">
      <c r="A21" s="124" t="s">
        <v>118</v>
      </c>
      <c r="B21" s="258"/>
      <c r="C21" s="258"/>
      <c r="D21" s="126" t="s">
        <v>103</v>
      </c>
      <c r="E21" s="25"/>
      <c r="F21" s="259"/>
      <c r="G21" s="260"/>
    </row>
    <row r="23" spans="1:7" ht="37.5" customHeight="1">
      <c r="A23" s="245" t="s">
        <v>104</v>
      </c>
      <c r="B23" s="245"/>
      <c r="C23" s="245"/>
      <c r="D23" s="245"/>
      <c r="E23" s="245"/>
      <c r="F23" s="245"/>
      <c r="G23" s="245"/>
    </row>
    <row r="24" spans="1:7" ht="9" customHeight="1">
      <c r="A24" s="49"/>
      <c r="B24" s="49"/>
      <c r="C24" s="49"/>
      <c r="D24" s="49"/>
      <c r="E24" s="49"/>
      <c r="F24" s="49"/>
      <c r="G24" s="49"/>
    </row>
    <row r="25" spans="1:7" ht="17.25">
      <c r="F25" s="246">
        <f ca="1">TODAY()</f>
        <v>43316</v>
      </c>
      <c r="G25" s="246"/>
    </row>
    <row r="26" spans="1:7" ht="17.25">
      <c r="A26" s="49"/>
      <c r="B26" s="49"/>
      <c r="C26" s="49"/>
      <c r="D26" s="49"/>
      <c r="E26" s="49"/>
      <c r="F26" s="127"/>
      <c r="G26" s="127"/>
    </row>
    <row r="27" spans="1:7" ht="17.25">
      <c r="A27" s="49"/>
      <c r="B27" s="49"/>
      <c r="C27" s="49"/>
      <c r="D27" s="49"/>
      <c r="E27" s="247" t="str">
        <f>"작성 및 제출자 :  "&amp;B5&amp;"    (인)"</f>
        <v>작성 및 제출자 :      (인)</v>
      </c>
      <c r="F27" s="247"/>
      <c r="G27" s="247"/>
    </row>
    <row r="28" spans="1:7" ht="17.25" thickBot="1">
      <c r="A28" s="49"/>
      <c r="B28" s="49"/>
      <c r="C28" s="49"/>
      <c r="D28" s="49"/>
      <c r="E28" s="49"/>
      <c r="F28" s="49"/>
      <c r="G28" s="49"/>
    </row>
    <row r="29" spans="1:7" ht="17.25" thickBot="1">
      <c r="A29" s="213" t="s">
        <v>147</v>
      </c>
      <c r="B29" s="214"/>
      <c r="C29" s="214"/>
      <c r="D29" s="214"/>
      <c r="E29" s="214"/>
      <c r="F29" s="214"/>
      <c r="G29" s="215"/>
    </row>
    <row r="30" spans="1:7" ht="9.75" customHeight="1">
      <c r="A30" s="50"/>
      <c r="B30" s="50"/>
      <c r="C30" s="50"/>
      <c r="D30" s="50"/>
      <c r="E30" s="50"/>
      <c r="F30" s="50"/>
      <c r="G30" s="50"/>
    </row>
    <row r="31" spans="1:7" ht="22.5" customHeight="1">
      <c r="A31" s="51" t="s">
        <v>148</v>
      </c>
      <c r="B31" s="52"/>
      <c r="C31" s="52"/>
      <c r="D31" s="52"/>
      <c r="E31" s="52"/>
      <c r="F31" s="52"/>
      <c r="G31" s="53"/>
    </row>
    <row r="32" spans="1:7" ht="8.25" customHeight="1">
      <c r="A32" s="54"/>
      <c r="B32" s="54"/>
      <c r="C32" s="54"/>
      <c r="D32" s="54"/>
      <c r="E32" s="54"/>
      <c r="F32" s="54"/>
      <c r="G32" s="54"/>
    </row>
    <row r="33" spans="1:7" hidden="1">
      <c r="A33" s="54"/>
      <c r="B33" s="54"/>
      <c r="C33" s="54"/>
      <c r="D33" s="54"/>
      <c r="E33" s="54"/>
      <c r="F33" s="54"/>
      <c r="G33" s="54"/>
    </row>
    <row r="34" spans="1:7" hidden="1">
      <c r="A34" s="54"/>
      <c r="B34" s="54"/>
      <c r="C34" s="54"/>
      <c r="D34" s="54"/>
      <c r="E34" s="54"/>
      <c r="F34" s="54"/>
      <c r="G34" s="54"/>
    </row>
    <row r="35" spans="1:7" hidden="1">
      <c r="A35" s="55" t="s">
        <v>78</v>
      </c>
      <c r="B35" s="55" t="s">
        <v>105</v>
      </c>
      <c r="C35" s="55" t="s">
        <v>106</v>
      </c>
      <c r="D35" s="54"/>
      <c r="E35" s="54"/>
      <c r="F35" s="54"/>
      <c r="G35" s="54"/>
    </row>
    <row r="36" spans="1:7" hidden="1">
      <c r="A36" s="56" t="s">
        <v>107</v>
      </c>
      <c r="B36" s="56" t="s">
        <v>108</v>
      </c>
      <c r="C36" s="56" t="s">
        <v>109</v>
      </c>
      <c r="D36" s="54"/>
      <c r="E36" s="54"/>
      <c r="F36" s="54"/>
      <c r="G36" s="54"/>
    </row>
    <row r="37" spans="1:7" hidden="1">
      <c r="A37" s="56" t="s">
        <v>110</v>
      </c>
      <c r="B37" s="56" t="s">
        <v>111</v>
      </c>
      <c r="C37" s="56" t="s">
        <v>112</v>
      </c>
      <c r="D37" s="54"/>
      <c r="E37" s="54"/>
      <c r="F37" s="54"/>
      <c r="G37" s="54"/>
    </row>
    <row r="38" spans="1:7" hidden="1">
      <c r="A38" s="56" t="s">
        <v>113</v>
      </c>
      <c r="B38" s="56"/>
      <c r="C38" s="54"/>
      <c r="D38" s="54"/>
      <c r="E38" s="54"/>
      <c r="F38" s="54"/>
      <c r="G38" s="54"/>
    </row>
    <row r="39" spans="1:7" hidden="1">
      <c r="A39" s="56" t="s">
        <v>114</v>
      </c>
      <c r="B39" s="56"/>
      <c r="C39" s="54"/>
      <c r="D39" s="54"/>
      <c r="E39" s="54"/>
      <c r="F39" s="54"/>
      <c r="G39" s="54"/>
    </row>
    <row r="40" spans="1:7" hidden="1">
      <c r="A40" s="54"/>
      <c r="B40" s="56"/>
      <c r="C40" s="54"/>
      <c r="D40" s="54"/>
      <c r="E40" s="54"/>
      <c r="F40" s="54"/>
      <c r="G40" s="54"/>
    </row>
    <row r="41" spans="1:7" hidden="1">
      <c r="A41" s="54"/>
      <c r="B41" s="56"/>
      <c r="C41" s="54"/>
      <c r="D41" s="54"/>
      <c r="E41" s="54"/>
      <c r="F41" s="54"/>
      <c r="G41" s="54"/>
    </row>
    <row r="42" spans="1:7" hidden="1">
      <c r="A42" s="56"/>
      <c r="B42" s="56"/>
      <c r="C42" s="54"/>
      <c r="D42" s="54"/>
      <c r="E42" s="54"/>
      <c r="F42" s="54"/>
      <c r="G42" s="54"/>
    </row>
    <row r="43" spans="1:7" hidden="1">
      <c r="A43" s="56"/>
      <c r="B43" s="56"/>
      <c r="C43" s="54"/>
      <c r="D43" s="54"/>
      <c r="E43" s="54"/>
      <c r="F43" s="54"/>
      <c r="G43" s="54"/>
    </row>
    <row r="44" spans="1:7" hidden="1">
      <c r="A44" s="55" t="s">
        <v>115</v>
      </c>
      <c r="B44" s="55" t="s">
        <v>116</v>
      </c>
      <c r="C44" s="55" t="s">
        <v>99</v>
      </c>
      <c r="D44" s="55" t="s">
        <v>117</v>
      </c>
      <c r="E44" s="57" t="s">
        <v>118</v>
      </c>
      <c r="F44" s="54"/>
      <c r="G44" s="54"/>
    </row>
    <row r="45" spans="1:7" hidden="1">
      <c r="A45" s="54" t="s">
        <v>107</v>
      </c>
      <c r="B45" s="54" t="s">
        <v>119</v>
      </c>
      <c r="C45" s="54" t="s">
        <v>120</v>
      </c>
      <c r="D45" s="54" t="s">
        <v>121</v>
      </c>
      <c r="E45" s="54" t="s">
        <v>122</v>
      </c>
      <c r="F45" s="54"/>
      <c r="G45" s="54"/>
    </row>
    <row r="46" spans="1:7" hidden="1">
      <c r="A46" s="54" t="s">
        <v>123</v>
      </c>
      <c r="B46" s="54" t="s">
        <v>124</v>
      </c>
      <c r="C46" s="54" t="s">
        <v>125</v>
      </c>
      <c r="D46" s="54" t="s">
        <v>126</v>
      </c>
      <c r="E46" s="54" t="s">
        <v>127</v>
      </c>
      <c r="F46" s="54"/>
      <c r="G46" s="54"/>
    </row>
    <row r="47" spans="1:7" hidden="1">
      <c r="A47" s="54"/>
      <c r="B47" s="54" t="s">
        <v>128</v>
      </c>
      <c r="C47" s="54" t="s">
        <v>128</v>
      </c>
      <c r="D47" s="54"/>
      <c r="E47" s="54" t="s">
        <v>129</v>
      </c>
      <c r="F47" s="54"/>
      <c r="G47" s="54"/>
    </row>
    <row r="48" spans="1:7" hidden="1">
      <c r="A48" s="54"/>
      <c r="B48" s="54" t="s">
        <v>130</v>
      </c>
      <c r="C48" s="54" t="s">
        <v>131</v>
      </c>
      <c r="D48" s="54"/>
      <c r="E48" s="54" t="s">
        <v>132</v>
      </c>
      <c r="F48" s="54"/>
      <c r="G48" s="54"/>
    </row>
    <row r="49" spans="1:7" hidden="1">
      <c r="A49" s="56"/>
      <c r="B49" s="56"/>
      <c r="C49" s="54" t="s">
        <v>133</v>
      </c>
      <c r="D49" s="54"/>
      <c r="E49" s="54" t="s">
        <v>134</v>
      </c>
      <c r="F49" s="54"/>
      <c r="G49" s="54"/>
    </row>
    <row r="50" spans="1:7" hidden="1">
      <c r="A50" s="56"/>
      <c r="B50" s="56"/>
      <c r="C50" s="54" t="s">
        <v>222</v>
      </c>
      <c r="D50" s="54"/>
      <c r="E50" s="54" t="s">
        <v>136</v>
      </c>
      <c r="F50" s="54"/>
      <c r="G50" s="54"/>
    </row>
    <row r="51" spans="1:7" hidden="1">
      <c r="A51" s="56"/>
      <c r="B51" s="56"/>
      <c r="C51" s="54" t="s">
        <v>135</v>
      </c>
      <c r="D51" s="54"/>
      <c r="E51" s="54" t="s">
        <v>138</v>
      </c>
      <c r="F51" s="54"/>
      <c r="G51" s="54"/>
    </row>
    <row r="52" spans="1:7" hidden="1">
      <c r="A52" s="56"/>
      <c r="B52" s="56"/>
      <c r="C52" s="54" t="s">
        <v>223</v>
      </c>
      <c r="D52" s="54"/>
      <c r="E52" s="54" t="s">
        <v>140</v>
      </c>
      <c r="F52" s="54"/>
      <c r="G52" s="54"/>
    </row>
    <row r="53" spans="1:7" hidden="1">
      <c r="A53" s="56"/>
      <c r="B53" s="56"/>
      <c r="C53" s="54" t="s">
        <v>137</v>
      </c>
      <c r="D53" s="54"/>
      <c r="E53" s="54"/>
      <c r="F53" s="54"/>
      <c r="G53" s="54"/>
    </row>
    <row r="54" spans="1:7" hidden="1">
      <c r="A54" s="56"/>
      <c r="B54" s="56"/>
      <c r="C54" s="54" t="s">
        <v>139</v>
      </c>
      <c r="D54" s="54"/>
      <c r="E54" s="54"/>
      <c r="F54" s="54"/>
      <c r="G54" s="54"/>
    </row>
    <row r="55" spans="1:7" hidden="1">
      <c r="A55" s="56"/>
      <c r="B55" s="56"/>
      <c r="C55" s="54" t="s">
        <v>140</v>
      </c>
      <c r="D55" s="54"/>
      <c r="E55" s="54"/>
      <c r="F55" s="54"/>
      <c r="G55" s="54"/>
    </row>
    <row r="56" spans="1:7" hidden="1">
      <c r="A56" s="56"/>
      <c r="B56" s="56"/>
      <c r="C56" s="54" t="s">
        <v>141</v>
      </c>
      <c r="D56" s="54"/>
      <c r="E56" s="54"/>
      <c r="F56" s="54"/>
      <c r="G56" s="54"/>
    </row>
    <row r="57" spans="1:7" hidden="1">
      <c r="A57" s="54"/>
      <c r="B57" s="54"/>
      <c r="C57" s="54"/>
      <c r="D57" s="54"/>
      <c r="E57" s="54"/>
      <c r="F57" s="54"/>
      <c r="G57" s="54"/>
    </row>
    <row r="58" spans="1:7">
      <c r="A58" s="208" t="s">
        <v>149</v>
      </c>
      <c r="B58" s="208"/>
      <c r="C58" s="208"/>
      <c r="D58" s="208"/>
      <c r="E58" s="208"/>
      <c r="F58" s="208"/>
      <c r="G58" s="208"/>
    </row>
    <row r="59" spans="1:7">
      <c r="A59" s="208"/>
      <c r="B59" s="208"/>
      <c r="C59" s="208"/>
      <c r="D59" s="208"/>
      <c r="E59" s="208"/>
      <c r="F59" s="208"/>
      <c r="G59" s="208"/>
    </row>
    <row r="60" spans="1:7" ht="9.75" customHeight="1">
      <c r="A60" s="54"/>
      <c r="B60" s="54"/>
      <c r="C60" s="54"/>
      <c r="D60" s="54"/>
      <c r="E60" s="54"/>
      <c r="F60" s="54"/>
      <c r="G60" s="54"/>
    </row>
    <row r="61" spans="1:7">
      <c r="A61" s="58" t="s">
        <v>150</v>
      </c>
      <c r="B61" s="54"/>
      <c r="C61" s="54"/>
      <c r="D61" s="54"/>
      <c r="E61" s="54"/>
      <c r="F61" s="54"/>
      <c r="G61" s="54"/>
    </row>
    <row r="62" spans="1:7">
      <c r="A62" s="59" t="s">
        <v>158</v>
      </c>
      <c r="B62" s="54"/>
      <c r="C62" s="54"/>
      <c r="D62" s="54"/>
      <c r="E62" s="54"/>
      <c r="F62" s="54"/>
      <c r="G62" s="54"/>
    </row>
    <row r="63" spans="1:7">
      <c r="A63" s="59" t="s">
        <v>159</v>
      </c>
      <c r="B63" s="54"/>
      <c r="C63" s="54"/>
      <c r="D63" s="54"/>
      <c r="E63" s="54"/>
      <c r="F63" s="54"/>
      <c r="G63" s="54"/>
    </row>
    <row r="64" spans="1:7" ht="9" customHeight="1">
      <c r="A64" s="54"/>
      <c r="B64" s="54"/>
      <c r="C64" s="54"/>
      <c r="D64" s="54"/>
      <c r="E64" s="54"/>
      <c r="F64" s="54"/>
      <c r="G64" s="54"/>
    </row>
    <row r="65" spans="1:7">
      <c r="A65" s="58" t="s">
        <v>151</v>
      </c>
      <c r="B65" s="54"/>
      <c r="C65" s="54"/>
      <c r="D65" s="54"/>
      <c r="E65" s="54"/>
      <c r="F65" s="54"/>
      <c r="G65" s="54"/>
    </row>
    <row r="66" spans="1:7">
      <c r="A66" s="59" t="s">
        <v>163</v>
      </c>
      <c r="B66" s="54"/>
      <c r="C66" s="54"/>
      <c r="D66" s="54"/>
      <c r="E66" s="54"/>
      <c r="F66" s="54"/>
      <c r="G66" s="54"/>
    </row>
    <row r="67" spans="1:7" ht="6.75" customHeight="1">
      <c r="A67" s="54"/>
      <c r="B67" s="54"/>
      <c r="C67" s="54"/>
      <c r="D67" s="54"/>
      <c r="E67" s="54"/>
      <c r="F67" s="54"/>
      <c r="G67" s="54"/>
    </row>
    <row r="68" spans="1:7">
      <c r="A68" s="58" t="s">
        <v>153</v>
      </c>
      <c r="B68" s="54"/>
      <c r="C68" s="54"/>
      <c r="D68" s="54"/>
      <c r="E68" s="54"/>
      <c r="F68" s="54"/>
      <c r="G68" s="54"/>
    </row>
    <row r="69" spans="1:7" ht="16.5" customHeight="1">
      <c r="A69" s="209" t="s">
        <v>160</v>
      </c>
      <c r="B69" s="209"/>
      <c r="C69" s="209"/>
      <c r="D69" s="209"/>
      <c r="E69" s="209"/>
      <c r="F69" s="209"/>
      <c r="G69" s="209"/>
    </row>
    <row r="70" spans="1:7">
      <c r="A70" s="209"/>
      <c r="B70" s="209"/>
      <c r="C70" s="209"/>
      <c r="D70" s="209"/>
      <c r="E70" s="209"/>
      <c r="F70" s="209"/>
      <c r="G70" s="209"/>
    </row>
    <row r="71" spans="1:7" ht="4.5" customHeight="1">
      <c r="A71" s="54"/>
      <c r="B71" s="54"/>
      <c r="C71" s="54"/>
      <c r="D71" s="54"/>
      <c r="E71" s="54"/>
      <c r="F71" s="54"/>
      <c r="G71" s="54"/>
    </row>
    <row r="72" spans="1:7">
      <c r="A72" s="58" t="s">
        <v>154</v>
      </c>
      <c r="B72" s="54"/>
      <c r="C72" s="54"/>
      <c r="D72" s="54"/>
      <c r="E72" s="54"/>
      <c r="F72" s="54"/>
      <c r="G72" s="54"/>
    </row>
    <row r="73" spans="1:7">
      <c r="A73" s="209" t="s">
        <v>161</v>
      </c>
      <c r="B73" s="209"/>
      <c r="C73" s="209"/>
      <c r="D73" s="209"/>
      <c r="E73" s="209"/>
      <c r="F73" s="209"/>
      <c r="G73" s="209"/>
    </row>
    <row r="74" spans="1:7">
      <c r="A74" s="209"/>
      <c r="B74" s="209"/>
      <c r="C74" s="209"/>
      <c r="D74" s="209"/>
      <c r="E74" s="209"/>
      <c r="F74" s="209"/>
      <c r="G74" s="209"/>
    </row>
    <row r="75" spans="1:7" ht="23.25" customHeight="1">
      <c r="A75" s="211">
        <f ca="1">F25</f>
        <v>43316</v>
      </c>
      <c r="B75" s="212"/>
      <c r="C75" s="212"/>
      <c r="D75" s="212"/>
      <c r="E75" s="212"/>
      <c r="F75" s="212"/>
      <c r="G75" s="212"/>
    </row>
    <row r="76" spans="1:7">
      <c r="A76" s="210" t="str">
        <f>"위의 사항을 숙지하였으며, 이에 동의합니다. □          확인자 : "&amp;B5&amp;"   (서명 또는 인)"</f>
        <v>위의 사항을 숙지하였으며, 이에 동의합니다. □          확인자 :    (서명 또는 인)</v>
      </c>
      <c r="B76" s="210"/>
      <c r="C76" s="210"/>
      <c r="D76" s="210"/>
      <c r="E76" s="210"/>
      <c r="F76" s="210"/>
      <c r="G76" s="210"/>
    </row>
    <row r="77" spans="1:7" ht="6.75" customHeight="1">
      <c r="A77" s="50"/>
      <c r="B77" s="50"/>
      <c r="C77" s="50"/>
      <c r="D77" s="50"/>
      <c r="E77" s="50"/>
      <c r="F77" s="50"/>
      <c r="G77" s="50"/>
    </row>
    <row r="78" spans="1:7" ht="24" customHeight="1">
      <c r="A78" s="205" t="s">
        <v>152</v>
      </c>
      <c r="B78" s="206"/>
      <c r="C78" s="206"/>
      <c r="D78" s="206"/>
      <c r="E78" s="206"/>
      <c r="F78" s="206"/>
      <c r="G78" s="207"/>
    </row>
    <row r="79" spans="1:7">
      <c r="A79" s="50"/>
      <c r="B79" s="50"/>
      <c r="C79" s="50"/>
      <c r="D79" s="50"/>
      <c r="E79" s="50"/>
      <c r="F79" s="50"/>
      <c r="G79" s="50"/>
    </row>
    <row r="80" spans="1:7">
      <c r="A80" s="208" t="s">
        <v>169</v>
      </c>
      <c r="B80" s="208"/>
      <c r="C80" s="208"/>
      <c r="D80" s="208"/>
      <c r="E80" s="208"/>
      <c r="F80" s="208"/>
      <c r="G80" s="208"/>
    </row>
    <row r="81" spans="1:7">
      <c r="A81" s="208"/>
      <c r="B81" s="208"/>
      <c r="C81" s="208"/>
      <c r="D81" s="208"/>
      <c r="E81" s="208"/>
      <c r="F81" s="208"/>
      <c r="G81" s="208"/>
    </row>
    <row r="82" spans="1:7">
      <c r="A82" s="54"/>
      <c r="B82" s="54"/>
      <c r="C82" s="54"/>
      <c r="D82" s="54"/>
      <c r="E82" s="54"/>
      <c r="F82" s="54"/>
      <c r="G82" s="54"/>
    </row>
    <row r="83" spans="1:7">
      <c r="A83" s="58" t="s">
        <v>155</v>
      </c>
      <c r="B83" s="54"/>
      <c r="C83" s="54"/>
      <c r="D83" s="54"/>
      <c r="E83" s="54"/>
      <c r="F83" s="54"/>
      <c r="G83" s="54"/>
    </row>
    <row r="84" spans="1:7">
      <c r="A84" s="59" t="s">
        <v>158</v>
      </c>
      <c r="B84" s="54"/>
      <c r="C84" s="54"/>
      <c r="D84" s="54"/>
      <c r="E84" s="54"/>
      <c r="F84" s="54"/>
      <c r="G84" s="54"/>
    </row>
    <row r="85" spans="1:7">
      <c r="A85" s="59" t="s">
        <v>159</v>
      </c>
      <c r="B85" s="54"/>
      <c r="C85" s="54"/>
      <c r="D85" s="54"/>
      <c r="E85" s="54"/>
      <c r="F85" s="54"/>
      <c r="G85" s="54"/>
    </row>
    <row r="86" spans="1:7">
      <c r="A86" s="54"/>
      <c r="B86" s="54"/>
      <c r="C86" s="54"/>
      <c r="D86" s="54"/>
      <c r="E86" s="54"/>
      <c r="F86" s="54"/>
      <c r="G86" s="54"/>
    </row>
    <row r="87" spans="1:7">
      <c r="A87" s="58" t="s">
        <v>156</v>
      </c>
      <c r="B87" s="54"/>
      <c r="C87" s="54"/>
      <c r="D87" s="54"/>
      <c r="E87" s="54"/>
      <c r="F87" s="54"/>
      <c r="G87" s="54"/>
    </row>
    <row r="88" spans="1:7">
      <c r="A88" s="59" t="s">
        <v>162</v>
      </c>
      <c r="B88" s="54"/>
      <c r="C88" s="54"/>
      <c r="D88" s="54"/>
      <c r="E88" s="54"/>
      <c r="F88" s="54"/>
      <c r="G88" s="54"/>
    </row>
    <row r="89" spans="1:7">
      <c r="A89" s="54"/>
      <c r="B89" s="54"/>
      <c r="C89" s="54"/>
      <c r="D89" s="54"/>
      <c r="E89" s="54"/>
      <c r="F89" s="54"/>
      <c r="G89" s="54"/>
    </row>
    <row r="90" spans="1:7">
      <c r="A90" s="58" t="s">
        <v>157</v>
      </c>
      <c r="B90" s="54"/>
      <c r="C90" s="54"/>
      <c r="D90" s="54"/>
      <c r="E90" s="54"/>
      <c r="F90" s="54"/>
      <c r="G90" s="54"/>
    </row>
    <row r="91" spans="1:7">
      <c r="A91" s="209" t="s">
        <v>160</v>
      </c>
      <c r="B91" s="209"/>
      <c r="C91" s="209"/>
      <c r="D91" s="209"/>
      <c r="E91" s="209"/>
      <c r="F91" s="209"/>
      <c r="G91" s="209"/>
    </row>
    <row r="92" spans="1:7">
      <c r="A92" s="209"/>
      <c r="B92" s="209"/>
      <c r="C92" s="209"/>
      <c r="D92" s="209"/>
      <c r="E92" s="209"/>
      <c r="F92" s="209"/>
      <c r="G92" s="209"/>
    </row>
    <row r="93" spans="1:7">
      <c r="A93" s="54"/>
      <c r="B93" s="54"/>
      <c r="C93" s="54"/>
      <c r="D93" s="54"/>
      <c r="E93" s="54"/>
      <c r="F93" s="54"/>
      <c r="G93" s="54"/>
    </row>
    <row r="94" spans="1:7">
      <c r="A94" s="58" t="s">
        <v>154</v>
      </c>
      <c r="B94" s="54"/>
      <c r="C94" s="54"/>
      <c r="D94" s="54"/>
      <c r="E94" s="54"/>
      <c r="F94" s="54"/>
      <c r="G94" s="54"/>
    </row>
    <row r="95" spans="1:7">
      <c r="A95" s="209" t="s">
        <v>161</v>
      </c>
      <c r="B95" s="209"/>
      <c r="C95" s="209"/>
      <c r="D95" s="209"/>
      <c r="E95" s="209"/>
      <c r="F95" s="209"/>
      <c r="G95" s="209"/>
    </row>
    <row r="96" spans="1:7">
      <c r="A96" s="209"/>
      <c r="B96" s="209"/>
      <c r="C96" s="209"/>
      <c r="D96" s="209"/>
      <c r="E96" s="209"/>
      <c r="F96" s="209"/>
      <c r="G96" s="209"/>
    </row>
    <row r="97" spans="1:7" ht="27" customHeight="1">
      <c r="A97" s="211">
        <f ca="1">F25</f>
        <v>43316</v>
      </c>
      <c r="B97" s="212"/>
      <c r="C97" s="212"/>
      <c r="D97" s="212"/>
      <c r="E97" s="212"/>
      <c r="F97" s="212"/>
      <c r="G97" s="212"/>
    </row>
    <row r="98" spans="1:7">
      <c r="A98" s="210" t="str">
        <f>"위의 사항을 숙지하였으며, 이에 동의합니다. □          확인자 : "&amp;B5&amp;"   (서명 또는 인)"</f>
        <v>위의 사항을 숙지하였으며, 이에 동의합니다. □          확인자 :    (서명 또는 인)</v>
      </c>
      <c r="B98" s="210"/>
      <c r="C98" s="210"/>
      <c r="D98" s="210"/>
      <c r="E98" s="210"/>
      <c r="F98" s="210"/>
      <c r="G98" s="210"/>
    </row>
    <row r="99" spans="1:7" ht="6" customHeight="1" thickBot="1">
      <c r="A99" s="49"/>
      <c r="B99" s="49"/>
      <c r="C99" s="49"/>
      <c r="D99" s="49"/>
      <c r="E99" s="49"/>
      <c r="F99" s="49"/>
      <c r="G99" s="49"/>
    </row>
    <row r="100" spans="1:7" ht="17.25" thickBot="1">
      <c r="A100" s="213" t="s">
        <v>181</v>
      </c>
      <c r="B100" s="214"/>
      <c r="C100" s="214"/>
      <c r="D100" s="214"/>
      <c r="E100" s="214"/>
      <c r="F100" s="214"/>
      <c r="G100" s="215"/>
    </row>
    <row r="101" spans="1:7" ht="7.5" customHeight="1">
      <c r="A101" s="50"/>
      <c r="B101" s="50"/>
      <c r="C101" s="50"/>
      <c r="D101" s="50"/>
      <c r="E101" s="50"/>
      <c r="F101" s="50"/>
      <c r="G101" s="50"/>
    </row>
    <row r="102" spans="1:7" ht="7.5" customHeight="1">
      <c r="A102" s="54"/>
      <c r="B102" s="54"/>
      <c r="C102" s="54"/>
      <c r="D102" s="54"/>
      <c r="E102" s="54"/>
      <c r="F102" s="54"/>
      <c r="G102" s="54"/>
    </row>
    <row r="103" spans="1:7" ht="18" customHeight="1">
      <c r="A103" s="262" t="s">
        <v>189</v>
      </c>
      <c r="B103" s="262"/>
      <c r="C103" s="262"/>
      <c r="D103" s="262"/>
      <c r="E103" s="262"/>
      <c r="F103" s="262"/>
      <c r="G103" s="262"/>
    </row>
    <row r="104" spans="1:7" ht="18" customHeight="1">
      <c r="A104" s="262"/>
      <c r="B104" s="262"/>
      <c r="C104" s="262"/>
      <c r="D104" s="262"/>
      <c r="E104" s="262"/>
      <c r="F104" s="262"/>
      <c r="G104" s="262"/>
    </row>
    <row r="105" spans="1:7" ht="23.25" customHeight="1">
      <c r="A105" s="262"/>
      <c r="B105" s="262"/>
      <c r="C105" s="262"/>
      <c r="D105" s="262"/>
      <c r="E105" s="262"/>
      <c r="F105" s="262"/>
      <c r="G105" s="262"/>
    </row>
    <row r="106" spans="1:7" ht="4.5" customHeight="1">
      <c r="A106" s="60"/>
      <c r="B106" s="60"/>
      <c r="C106" s="60"/>
      <c r="D106" s="60"/>
      <c r="E106" s="60"/>
      <c r="F106" s="60"/>
      <c r="G106" s="60"/>
    </row>
    <row r="107" spans="1:7">
      <c r="A107" s="61" t="s">
        <v>178</v>
      </c>
      <c r="B107" s="60"/>
      <c r="C107" s="60"/>
      <c r="D107" s="60"/>
      <c r="E107" s="60"/>
      <c r="F107" s="60"/>
      <c r="G107" s="60"/>
    </row>
    <row r="108" spans="1:7">
      <c r="A108" s="261" t="s">
        <v>186</v>
      </c>
      <c r="B108" s="261"/>
      <c r="C108" s="261"/>
      <c r="D108" s="261"/>
      <c r="E108" s="261"/>
      <c r="F108" s="261"/>
      <c r="G108" s="261"/>
    </row>
    <row r="109" spans="1:7">
      <c r="A109" s="261" t="s">
        <v>174</v>
      </c>
      <c r="B109" s="261"/>
      <c r="C109" s="261"/>
      <c r="D109" s="261"/>
      <c r="E109" s="261"/>
      <c r="F109" s="261"/>
      <c r="G109" s="261"/>
    </row>
    <row r="110" spans="1:7">
      <c r="A110" s="261" t="s">
        <v>170</v>
      </c>
      <c r="B110" s="261"/>
      <c r="C110" s="261"/>
      <c r="D110" s="261"/>
      <c r="E110" s="261"/>
      <c r="F110" s="261"/>
      <c r="G110" s="261"/>
    </row>
    <row r="111" spans="1:7">
      <c r="A111" s="261" t="s">
        <v>183</v>
      </c>
      <c r="B111" s="261"/>
      <c r="C111" s="261"/>
      <c r="D111" s="261"/>
      <c r="E111" s="261"/>
      <c r="F111" s="261"/>
      <c r="G111" s="261"/>
    </row>
    <row r="112" spans="1:7">
      <c r="A112" s="261" t="s">
        <v>182</v>
      </c>
      <c r="B112" s="261"/>
      <c r="C112" s="261"/>
      <c r="D112" s="261"/>
      <c r="E112" s="261"/>
      <c r="F112" s="261"/>
      <c r="G112" s="261"/>
    </row>
    <row r="113" spans="1:7" ht="27" customHeight="1">
      <c r="A113" s="261" t="s">
        <v>187</v>
      </c>
      <c r="B113" s="261"/>
      <c r="C113" s="261"/>
      <c r="D113" s="261"/>
      <c r="E113" s="261"/>
      <c r="F113" s="261"/>
      <c r="G113" s="261"/>
    </row>
    <row r="114" spans="1:7" ht="18" customHeight="1">
      <c r="A114" s="261" t="s">
        <v>173</v>
      </c>
      <c r="B114" s="261"/>
      <c r="C114" s="261"/>
      <c r="D114" s="261"/>
      <c r="E114" s="261"/>
      <c r="F114" s="261"/>
      <c r="G114" s="261"/>
    </row>
    <row r="115" spans="1:7" ht="18" customHeight="1">
      <c r="A115" s="261" t="s">
        <v>177</v>
      </c>
      <c r="B115" s="261"/>
      <c r="C115" s="261"/>
      <c r="D115" s="261"/>
      <c r="E115" s="261"/>
      <c r="F115" s="261"/>
      <c r="G115" s="261"/>
    </row>
    <row r="116" spans="1:7" ht="27" customHeight="1">
      <c r="A116" s="261" t="s">
        <v>168</v>
      </c>
      <c r="B116" s="261"/>
      <c r="C116" s="261"/>
      <c r="D116" s="261"/>
      <c r="E116" s="261"/>
      <c r="F116" s="261"/>
      <c r="G116" s="261"/>
    </row>
    <row r="117" spans="1:7" ht="12.75" customHeight="1">
      <c r="A117" s="62"/>
      <c r="B117" s="62"/>
      <c r="C117" s="62"/>
      <c r="D117" s="62"/>
      <c r="E117" s="62"/>
      <c r="F117" s="62"/>
      <c r="G117" s="62"/>
    </row>
    <row r="118" spans="1:7" s="47" customFormat="1" ht="23.25" customHeight="1">
      <c r="A118" s="263">
        <f ca="1">F25</f>
        <v>43316</v>
      </c>
      <c r="B118" s="264"/>
      <c r="C118" s="264"/>
      <c r="D118" s="264"/>
      <c r="E118" s="264"/>
      <c r="F118" s="264"/>
      <c r="G118" s="264"/>
    </row>
    <row r="119" spans="1:7" s="47" customFormat="1">
      <c r="A119" s="271" t="str">
        <f>IFERROR("연구책임자     "&amp;INDEX(과제등록요청서!$B$12:$B$24,MATCH("연구책임자",과제등록요청서!$C$12:$C$24,0))&amp;"   (서명 또는 인)","")</f>
        <v/>
      </c>
      <c r="B119" s="271"/>
      <c r="C119" s="271"/>
      <c r="D119" s="271"/>
      <c r="E119" s="271"/>
      <c r="F119" s="271"/>
      <c r="G119" s="271"/>
    </row>
    <row r="120" spans="1:7" ht="12" customHeight="1" thickBot="1">
      <c r="A120" s="49"/>
      <c r="B120" s="49"/>
      <c r="C120" s="49"/>
      <c r="D120" s="49"/>
      <c r="E120" s="49"/>
      <c r="F120" s="49"/>
      <c r="G120" s="49"/>
    </row>
    <row r="121" spans="1:7" ht="17.25" thickBot="1">
      <c r="A121" s="213" t="s">
        <v>180</v>
      </c>
      <c r="B121" s="214"/>
      <c r="C121" s="214"/>
      <c r="D121" s="214"/>
      <c r="E121" s="214"/>
      <c r="F121" s="214"/>
      <c r="G121" s="215"/>
    </row>
    <row r="122" spans="1:7" ht="17.25" thickBot="1">
      <c r="A122" s="49"/>
      <c r="B122" s="49"/>
      <c r="C122" s="49"/>
      <c r="D122" s="49"/>
      <c r="E122" s="49"/>
      <c r="F122" s="49"/>
      <c r="G122" s="49"/>
    </row>
    <row r="123" spans="1:7" ht="37.5" customHeight="1">
      <c r="A123" s="63" t="s">
        <v>171</v>
      </c>
      <c r="B123" s="266">
        <f>B9</f>
        <v>0</v>
      </c>
      <c r="C123" s="266"/>
      <c r="D123" s="266"/>
      <c r="E123" s="266"/>
      <c r="F123" s="266"/>
      <c r="G123" s="267"/>
    </row>
    <row r="124" spans="1:7" ht="26.25" customHeight="1" thickBot="1">
      <c r="A124" s="64" t="s">
        <v>172</v>
      </c>
      <c r="B124" s="268" t="str">
        <f>TEXT(B10,"yyyy년 mm월 dd일")&amp;"  ~  "&amp;TEXT(E10,"yyyy년 mm월 dd일")</f>
        <v xml:space="preserve">  ~  </v>
      </c>
      <c r="C124" s="269"/>
      <c r="D124" s="269"/>
      <c r="E124" s="269"/>
      <c r="F124" s="269"/>
      <c r="G124" s="270"/>
    </row>
    <row r="125" spans="1:7">
      <c r="A125" s="49"/>
      <c r="B125" s="49"/>
      <c r="C125" s="49"/>
      <c r="D125" s="49"/>
      <c r="E125" s="49"/>
      <c r="F125" s="49"/>
      <c r="G125" s="49"/>
    </row>
    <row r="126" spans="1:7">
      <c r="A126" s="262" t="s">
        <v>190</v>
      </c>
      <c r="B126" s="262"/>
      <c r="C126" s="262"/>
      <c r="D126" s="262"/>
      <c r="E126" s="262"/>
      <c r="F126" s="262"/>
      <c r="G126" s="262"/>
    </row>
    <row r="127" spans="1:7">
      <c r="A127" s="262"/>
      <c r="B127" s="262"/>
      <c r="C127" s="262"/>
      <c r="D127" s="262"/>
      <c r="E127" s="262"/>
      <c r="F127" s="262"/>
      <c r="G127" s="262"/>
    </row>
    <row r="128" spans="1:7" ht="18" customHeight="1">
      <c r="A128" s="262"/>
      <c r="B128" s="262"/>
      <c r="C128" s="262"/>
      <c r="D128" s="262"/>
      <c r="E128" s="262"/>
      <c r="F128" s="262"/>
      <c r="G128" s="262"/>
    </row>
    <row r="129" spans="1:7" ht="6.75" customHeight="1">
      <c r="A129" s="65"/>
      <c r="B129" s="65"/>
      <c r="C129" s="65"/>
      <c r="D129" s="65"/>
      <c r="E129" s="65"/>
      <c r="F129" s="65"/>
      <c r="G129" s="65"/>
    </row>
    <row r="130" spans="1:7">
      <c r="A130" s="61" t="s">
        <v>178</v>
      </c>
      <c r="B130" s="60"/>
      <c r="C130" s="60"/>
      <c r="D130" s="60"/>
      <c r="E130" s="60"/>
      <c r="F130" s="60"/>
      <c r="G130" s="60"/>
    </row>
    <row r="131" spans="1:7">
      <c r="A131" s="261" t="s">
        <v>184</v>
      </c>
      <c r="B131" s="261"/>
      <c r="C131" s="261"/>
      <c r="D131" s="261"/>
      <c r="E131" s="261"/>
      <c r="F131" s="261"/>
      <c r="G131" s="261"/>
    </row>
    <row r="132" spans="1:7" ht="27.75" customHeight="1">
      <c r="A132" s="261" t="s">
        <v>188</v>
      </c>
      <c r="B132" s="261"/>
      <c r="C132" s="261"/>
      <c r="D132" s="261"/>
      <c r="E132" s="261"/>
      <c r="F132" s="261"/>
      <c r="G132" s="261"/>
    </row>
    <row r="133" spans="1:7">
      <c r="A133" s="261" t="s">
        <v>176</v>
      </c>
      <c r="B133" s="261"/>
      <c r="C133" s="261"/>
      <c r="D133" s="261"/>
      <c r="E133" s="261"/>
      <c r="F133" s="261"/>
      <c r="G133" s="261"/>
    </row>
    <row r="134" spans="1:7">
      <c r="A134" s="261" t="s">
        <v>175</v>
      </c>
      <c r="B134" s="261"/>
      <c r="C134" s="261"/>
      <c r="D134" s="261"/>
      <c r="E134" s="261"/>
      <c r="F134" s="261"/>
      <c r="G134" s="261"/>
    </row>
    <row r="135" spans="1:7">
      <c r="A135" s="261" t="s">
        <v>179</v>
      </c>
      <c r="B135" s="261"/>
      <c r="C135" s="261"/>
      <c r="D135" s="261"/>
      <c r="E135" s="261"/>
      <c r="F135" s="261"/>
      <c r="G135" s="261"/>
    </row>
    <row r="136" spans="1:7">
      <c r="A136" s="261" t="s">
        <v>185</v>
      </c>
      <c r="B136" s="261"/>
      <c r="C136" s="261"/>
      <c r="D136" s="261"/>
      <c r="E136" s="261"/>
      <c r="F136" s="261"/>
      <c r="G136" s="261"/>
    </row>
    <row r="137" spans="1:7" ht="12.75" customHeight="1">
      <c r="A137" s="65"/>
      <c r="B137" s="65"/>
      <c r="C137" s="65"/>
      <c r="D137" s="65"/>
      <c r="E137" s="65"/>
      <c r="F137" s="65"/>
      <c r="G137" s="65"/>
    </row>
    <row r="138" spans="1:7" ht="23.25" customHeight="1">
      <c r="A138" s="263">
        <f ca="1">F25</f>
        <v>43316</v>
      </c>
      <c r="B138" s="264"/>
      <c r="C138" s="264"/>
      <c r="D138" s="264"/>
      <c r="E138" s="264"/>
      <c r="F138" s="264"/>
      <c r="G138" s="264"/>
    </row>
    <row r="139" spans="1:7" ht="20.25" customHeight="1">
      <c r="A139" s="265" t="str">
        <f>"성명 : "&amp;B5&amp;"   (서명 또는 인)"</f>
        <v>성명 :    (서명 또는 인)</v>
      </c>
      <c r="B139" s="265"/>
      <c r="C139" s="265"/>
      <c r="D139" s="265"/>
      <c r="E139" s="265"/>
      <c r="F139" s="265"/>
      <c r="G139" s="265"/>
    </row>
    <row r="140" spans="1:7" ht="7.5" customHeight="1">
      <c r="A140" s="265"/>
      <c r="B140" s="265"/>
      <c r="C140" s="265"/>
      <c r="D140" s="265"/>
      <c r="E140" s="265"/>
      <c r="F140" s="265"/>
      <c r="G140" s="265"/>
    </row>
  </sheetData>
  <sheetProtection algorithmName="SHA-512" hashValue="6ML8FeQGkgfd2arRmg7FvpYpW5TvuEcGIi8Z6Neou1KGk34FJMzRbBhBxN2/VgBa2AEEAcSGUEIIIwr55H0YdQ==" saltValue="lXvabYoIR8vGmSadDKcgsQ==" spinCount="100000" sheet="1" selectLockedCells="1"/>
  <mergeCells count="66">
    <mergeCell ref="A140:G140"/>
    <mergeCell ref="A126:G128"/>
    <mergeCell ref="A112:G112"/>
    <mergeCell ref="A131:G131"/>
    <mergeCell ref="A132:G132"/>
    <mergeCell ref="A135:G135"/>
    <mergeCell ref="A136:G136"/>
    <mergeCell ref="A134:G134"/>
    <mergeCell ref="A133:G133"/>
    <mergeCell ref="B123:G123"/>
    <mergeCell ref="B124:G124"/>
    <mergeCell ref="A139:G139"/>
    <mergeCell ref="A138:G138"/>
    <mergeCell ref="A119:G119"/>
    <mergeCell ref="A121:G121"/>
    <mergeCell ref="A108:G108"/>
    <mergeCell ref="A113:G113"/>
    <mergeCell ref="A114:G114"/>
    <mergeCell ref="A103:G105"/>
    <mergeCell ref="A118:G118"/>
    <mergeCell ref="A111:G111"/>
    <mergeCell ref="A110:G110"/>
    <mergeCell ref="A109:G109"/>
    <mergeCell ref="A115:G115"/>
    <mergeCell ref="A116:G116"/>
    <mergeCell ref="A100:G100"/>
    <mergeCell ref="A14:C14"/>
    <mergeCell ref="D14:E14"/>
    <mergeCell ref="F14:G14"/>
    <mergeCell ref="A23:G23"/>
    <mergeCell ref="F25:G25"/>
    <mergeCell ref="E27:G27"/>
    <mergeCell ref="B15:C15"/>
    <mergeCell ref="B16:C16"/>
    <mergeCell ref="B17:C17"/>
    <mergeCell ref="A18:G18"/>
    <mergeCell ref="A19:C19"/>
    <mergeCell ref="D19:G19"/>
    <mergeCell ref="B20:C20"/>
    <mergeCell ref="B21:C21"/>
    <mergeCell ref="F21:G21"/>
    <mergeCell ref="B7:G7"/>
    <mergeCell ref="B8:C8"/>
    <mergeCell ref="A12:G12"/>
    <mergeCell ref="A13:C13"/>
    <mergeCell ref="D13:G13"/>
    <mergeCell ref="B9:G9"/>
    <mergeCell ref="B11:C11"/>
    <mergeCell ref="B10:C10"/>
    <mergeCell ref="B6:C6"/>
    <mergeCell ref="A1:G1"/>
    <mergeCell ref="A3:C3"/>
    <mergeCell ref="B4:C4"/>
    <mergeCell ref="B5:C5"/>
    <mergeCell ref="A29:G29"/>
    <mergeCell ref="A58:G59"/>
    <mergeCell ref="A69:G70"/>
    <mergeCell ref="A73:G74"/>
    <mergeCell ref="A76:G76"/>
    <mergeCell ref="A75:G75"/>
    <mergeCell ref="A78:G78"/>
    <mergeCell ref="A80:G81"/>
    <mergeCell ref="A91:G92"/>
    <mergeCell ref="A95:G96"/>
    <mergeCell ref="A98:G98"/>
    <mergeCell ref="A97:G97"/>
  </mergeCells>
  <phoneticPr fontId="3" type="noConversion"/>
  <dataValidations count="6">
    <dataValidation type="list" allowBlank="1" showInputMessage="1" showErrorMessage="1" sqref="E17 B17:C17">
      <formula1>$C$45:$C$56</formula1>
    </dataValidation>
    <dataValidation type="list" allowBlank="1" showInputMessage="1" showErrorMessage="1" sqref="B15:C15">
      <formula1>$A$45:$A$46</formula1>
    </dataValidation>
    <dataValidation type="list" allowBlank="1" showInputMessage="1" showErrorMessage="1" sqref="B21:C21">
      <formula1>$E$45:$E$54</formula1>
    </dataValidation>
    <dataValidation type="list" allowBlank="1" showInputMessage="1" showErrorMessage="1" sqref="B4:C4">
      <formula1>$A$36:$A$39</formula1>
    </dataValidation>
    <dataValidation type="list" allowBlank="1" showInputMessage="1" showErrorMessage="1" sqref="G5">
      <formula1>$C$36:$C$37</formula1>
    </dataValidation>
    <dataValidation type="list" allowBlank="1" showInputMessage="1" showErrorMessage="1" sqref="E5">
      <formula1>$B$36:$B$37</formula1>
    </dataValidation>
  </dataValidations>
  <printOptions horizontalCentered="1"/>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342900</xdr:colOff>
                    <xdr:row>74</xdr:row>
                    <xdr:rowOff>285750</xdr:rowOff>
                  </from>
                  <to>
                    <xdr:col>4</xdr:col>
                    <xdr:colOff>1009650</xdr:colOff>
                    <xdr:row>76</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342900</xdr:colOff>
                    <xdr:row>96</xdr:row>
                    <xdr:rowOff>333375</xdr:rowOff>
                  </from>
                  <to>
                    <xdr:col>4</xdr:col>
                    <xdr:colOff>1009650</xdr:colOff>
                    <xdr:row>98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과제등록요청서!$B$12:$B$24</xm:f>
          </x14:formula1>
          <xm:sqref>B5:C5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A1:N37"/>
  <sheetViews>
    <sheetView view="pageBreakPreview" zoomScaleNormal="100" zoomScaleSheetLayoutView="100" workbookViewId="0">
      <selection activeCell="C7" sqref="C7:G7"/>
    </sheetView>
  </sheetViews>
  <sheetFormatPr defaultRowHeight="16.5"/>
  <cols>
    <col min="1" max="7" width="6.875" customWidth="1"/>
    <col min="8" max="9" width="7.25" customWidth="1"/>
    <col min="10" max="13" width="6.375" customWidth="1"/>
    <col min="14" max="14" width="10.875" customWidth="1"/>
  </cols>
  <sheetData>
    <row r="1" spans="1:14" ht="18" customHeight="1"/>
    <row r="2" spans="1:14" ht="18" customHeight="1"/>
    <row r="3" spans="1:14" ht="18" customHeight="1"/>
    <row r="4" spans="1:14" ht="18" customHeight="1"/>
    <row r="5" spans="1:14" ht="29.25" customHeight="1">
      <c r="A5" s="353" t="s">
        <v>225</v>
      </c>
      <c r="B5" s="354"/>
      <c r="C5" s="354"/>
      <c r="D5" s="354"/>
      <c r="E5" s="354"/>
      <c r="F5" s="354"/>
      <c r="G5" s="354"/>
      <c r="H5" s="355"/>
      <c r="I5" s="355"/>
      <c r="J5" s="355"/>
      <c r="K5" s="355"/>
      <c r="L5" s="355"/>
      <c r="M5" s="355"/>
      <c r="N5" s="355"/>
    </row>
    <row r="6" spans="1:14" s="31" customFormat="1" ht="5.25" customHeight="1" thickBot="1">
      <c r="A6" s="356"/>
      <c r="B6" s="357"/>
      <c r="C6" s="357"/>
      <c r="D6" s="357"/>
      <c r="E6" s="357"/>
      <c r="F6" s="357"/>
      <c r="G6" s="357"/>
      <c r="H6" s="357"/>
      <c r="I6" s="357"/>
      <c r="J6" s="357"/>
      <c r="K6" s="357"/>
      <c r="L6" s="357"/>
      <c r="M6" s="357"/>
      <c r="N6" s="357"/>
    </row>
    <row r="7" spans="1:14" s="32" customFormat="1" ht="23.25" customHeight="1">
      <c r="A7" s="358" t="s">
        <v>192</v>
      </c>
      <c r="B7" s="359"/>
      <c r="C7" s="360"/>
      <c r="D7" s="360"/>
      <c r="E7" s="360"/>
      <c r="F7" s="360"/>
      <c r="G7" s="360"/>
      <c r="H7" s="361" t="s">
        <v>193</v>
      </c>
      <c r="I7" s="361"/>
      <c r="J7" s="360"/>
      <c r="K7" s="360"/>
      <c r="L7" s="360"/>
      <c r="M7" s="360"/>
      <c r="N7" s="362"/>
    </row>
    <row r="8" spans="1:14" s="32" customFormat="1" ht="23.25" customHeight="1">
      <c r="A8" s="363" t="s">
        <v>194</v>
      </c>
      <c r="B8" s="364"/>
      <c r="C8" s="365"/>
      <c r="D8" s="365"/>
      <c r="E8" s="365"/>
      <c r="F8" s="365"/>
      <c r="G8" s="365"/>
      <c r="H8" s="365"/>
      <c r="I8" s="365"/>
      <c r="J8" s="365"/>
      <c r="K8" s="365"/>
      <c r="L8" s="365"/>
      <c r="M8" s="365"/>
      <c r="N8" s="366"/>
    </row>
    <row r="9" spans="1:14" s="32" customFormat="1" ht="23.25" customHeight="1">
      <c r="A9" s="363" t="s">
        <v>195</v>
      </c>
      <c r="B9" s="364"/>
      <c r="C9" s="369" t="s">
        <v>196</v>
      </c>
      <c r="D9" s="370"/>
      <c r="E9" s="371"/>
      <c r="F9" s="372"/>
      <c r="G9" s="372"/>
      <c r="H9" s="373" t="s">
        <v>197</v>
      </c>
      <c r="I9" s="374"/>
      <c r="J9" s="377" t="s">
        <v>198</v>
      </c>
      <c r="K9" s="378"/>
      <c r="L9" s="379" t="s">
        <v>199</v>
      </c>
      <c r="M9" s="377"/>
      <c r="N9" s="33" t="s">
        <v>200</v>
      </c>
    </row>
    <row r="10" spans="1:14" s="32" customFormat="1" ht="23.25" customHeight="1" thickBot="1">
      <c r="A10" s="367"/>
      <c r="B10" s="368"/>
      <c r="C10" s="380" t="s">
        <v>201</v>
      </c>
      <c r="D10" s="381"/>
      <c r="E10" s="351"/>
      <c r="F10" s="352"/>
      <c r="G10" s="38" t="s">
        <v>220</v>
      </c>
      <c r="H10" s="375"/>
      <c r="I10" s="376"/>
      <c r="J10" s="325"/>
      <c r="K10" s="326"/>
      <c r="L10" s="327"/>
      <c r="M10" s="325"/>
      <c r="N10" s="34" t="str">
        <f>IF(OR(L10="", J10=""), "총      개월", (YEAR(L10)-YEAR(J10))*12+MONTH(L10)-MONTH(J10)+(DAY(L10)-DAY(J10))/30)</f>
        <v>총      개월</v>
      </c>
    </row>
    <row r="11" spans="1:14" s="32" customFormat="1" ht="23.25" customHeight="1" thickTop="1">
      <c r="A11" s="328" t="s">
        <v>202</v>
      </c>
      <c r="B11" s="329"/>
      <c r="C11" s="334" t="s">
        <v>203</v>
      </c>
      <c r="D11" s="335"/>
      <c r="E11" s="336"/>
      <c r="F11" s="337" t="s">
        <v>204</v>
      </c>
      <c r="G11" s="335"/>
      <c r="H11" s="336"/>
      <c r="I11" s="338" t="s">
        <v>205</v>
      </c>
      <c r="J11" s="339"/>
      <c r="K11" s="339"/>
      <c r="L11" s="339"/>
      <c r="M11" s="339"/>
      <c r="N11" s="340"/>
    </row>
    <row r="12" spans="1:14" s="32" customFormat="1" ht="23.25" customHeight="1">
      <c r="A12" s="330"/>
      <c r="B12" s="331"/>
      <c r="C12" s="341"/>
      <c r="D12" s="342"/>
      <c r="E12" s="343"/>
      <c r="F12" s="344"/>
      <c r="G12" s="342"/>
      <c r="H12" s="343"/>
      <c r="I12" s="345">
        <f>C12-F12</f>
        <v>0</v>
      </c>
      <c r="J12" s="346"/>
      <c r="K12" s="346"/>
      <c r="L12" s="346"/>
      <c r="M12" s="346"/>
      <c r="N12" s="347"/>
    </row>
    <row r="13" spans="1:14" s="35" customFormat="1" ht="14.25" customHeight="1" thickBot="1">
      <c r="A13" s="332"/>
      <c r="B13" s="333"/>
      <c r="C13" s="348" t="s">
        <v>206</v>
      </c>
      <c r="D13" s="349"/>
      <c r="E13" s="349"/>
      <c r="F13" s="349"/>
      <c r="G13" s="349"/>
      <c r="H13" s="349"/>
      <c r="I13" s="349"/>
      <c r="J13" s="349"/>
      <c r="K13" s="349"/>
      <c r="L13" s="349"/>
      <c r="M13" s="349"/>
      <c r="N13" s="350"/>
    </row>
    <row r="14" spans="1:14" s="32" customFormat="1" ht="23.25" customHeight="1" thickTop="1" thickBot="1">
      <c r="A14" s="311" t="s">
        <v>207</v>
      </c>
      <c r="B14" s="312"/>
      <c r="C14" s="312"/>
      <c r="D14" s="312"/>
      <c r="E14" s="312"/>
      <c r="F14" s="312"/>
      <c r="G14" s="312"/>
      <c r="H14" s="312"/>
      <c r="I14" s="312"/>
      <c r="J14" s="313"/>
      <c r="K14" s="313"/>
      <c r="L14" s="313"/>
      <c r="M14" s="312"/>
      <c r="N14" s="314"/>
    </row>
    <row r="15" spans="1:14" s="32" customFormat="1" ht="23.25" customHeight="1" thickTop="1" thickBot="1">
      <c r="A15" s="315" t="s">
        <v>208</v>
      </c>
      <c r="B15" s="316"/>
      <c r="C15" s="317" t="s">
        <v>209</v>
      </c>
      <c r="D15" s="317"/>
      <c r="E15" s="318"/>
      <c r="F15" s="319" t="s">
        <v>210</v>
      </c>
      <c r="G15" s="318"/>
      <c r="H15" s="319" t="s">
        <v>211</v>
      </c>
      <c r="I15" s="320"/>
      <c r="J15" s="321" t="s">
        <v>212</v>
      </c>
      <c r="K15" s="322"/>
      <c r="L15" s="323"/>
      <c r="M15" s="316" t="s">
        <v>213</v>
      </c>
      <c r="N15" s="324"/>
    </row>
    <row r="16" spans="1:14" ht="22.5" customHeight="1" thickTop="1">
      <c r="A16" s="299">
        <v>1</v>
      </c>
      <c r="B16" s="300"/>
      <c r="C16" s="301"/>
      <c r="D16" s="301"/>
      <c r="E16" s="302"/>
      <c r="F16" s="303"/>
      <c r="G16" s="302"/>
      <c r="H16" s="304"/>
      <c r="I16" s="305"/>
      <c r="J16" s="306"/>
      <c r="K16" s="307"/>
      <c r="L16" s="308"/>
      <c r="M16" s="309"/>
      <c r="N16" s="310"/>
    </row>
    <row r="17" spans="1:14" ht="22.5" customHeight="1">
      <c r="A17" s="288">
        <v>2</v>
      </c>
      <c r="B17" s="289"/>
      <c r="C17" s="173"/>
      <c r="D17" s="173"/>
      <c r="E17" s="290"/>
      <c r="F17" s="291"/>
      <c r="G17" s="290"/>
      <c r="H17" s="292"/>
      <c r="I17" s="293"/>
      <c r="J17" s="294"/>
      <c r="K17" s="295"/>
      <c r="L17" s="296"/>
      <c r="M17" s="297"/>
      <c r="N17" s="298"/>
    </row>
    <row r="18" spans="1:14" ht="22.5" customHeight="1">
      <c r="A18" s="288">
        <v>3</v>
      </c>
      <c r="B18" s="289"/>
      <c r="C18" s="173"/>
      <c r="D18" s="173"/>
      <c r="E18" s="290"/>
      <c r="F18" s="291"/>
      <c r="G18" s="290"/>
      <c r="H18" s="292"/>
      <c r="I18" s="293"/>
      <c r="J18" s="294"/>
      <c r="K18" s="295"/>
      <c r="L18" s="296"/>
      <c r="M18" s="297"/>
      <c r="N18" s="298"/>
    </row>
    <row r="19" spans="1:14" ht="22.5" customHeight="1">
      <c r="A19" s="288">
        <v>4</v>
      </c>
      <c r="B19" s="289"/>
      <c r="C19" s="173"/>
      <c r="D19" s="173"/>
      <c r="E19" s="290"/>
      <c r="F19" s="291"/>
      <c r="G19" s="290"/>
      <c r="H19" s="292"/>
      <c r="I19" s="293"/>
      <c r="J19" s="294"/>
      <c r="K19" s="295"/>
      <c r="L19" s="296"/>
      <c r="M19" s="297"/>
      <c r="N19" s="298"/>
    </row>
    <row r="20" spans="1:14" ht="22.5" customHeight="1">
      <c r="A20" s="288">
        <v>5</v>
      </c>
      <c r="B20" s="289"/>
      <c r="C20" s="173"/>
      <c r="D20" s="173"/>
      <c r="E20" s="290"/>
      <c r="F20" s="291"/>
      <c r="G20" s="290"/>
      <c r="H20" s="292"/>
      <c r="I20" s="293"/>
      <c r="J20" s="294"/>
      <c r="K20" s="295"/>
      <c r="L20" s="296"/>
      <c r="M20" s="297"/>
      <c r="N20" s="298"/>
    </row>
    <row r="21" spans="1:14" ht="22.5" customHeight="1">
      <c r="A21" s="288">
        <v>6</v>
      </c>
      <c r="B21" s="289"/>
      <c r="C21" s="173"/>
      <c r="D21" s="173"/>
      <c r="E21" s="290"/>
      <c r="F21" s="291"/>
      <c r="G21" s="290"/>
      <c r="H21" s="292"/>
      <c r="I21" s="293"/>
      <c r="J21" s="294"/>
      <c r="K21" s="295"/>
      <c r="L21" s="296"/>
      <c r="M21" s="297"/>
      <c r="N21" s="298"/>
    </row>
    <row r="22" spans="1:14" ht="22.5" customHeight="1">
      <c r="A22" s="288">
        <v>7</v>
      </c>
      <c r="B22" s="289"/>
      <c r="C22" s="173"/>
      <c r="D22" s="173"/>
      <c r="E22" s="290"/>
      <c r="F22" s="291"/>
      <c r="G22" s="290"/>
      <c r="H22" s="292"/>
      <c r="I22" s="293"/>
      <c r="J22" s="294"/>
      <c r="K22" s="295"/>
      <c r="L22" s="296"/>
      <c r="M22" s="297"/>
      <c r="N22" s="298"/>
    </row>
    <row r="23" spans="1:14" ht="22.5" customHeight="1">
      <c r="A23" s="288">
        <v>8</v>
      </c>
      <c r="B23" s="289"/>
      <c r="C23" s="173"/>
      <c r="D23" s="173"/>
      <c r="E23" s="290"/>
      <c r="F23" s="291"/>
      <c r="G23" s="290"/>
      <c r="H23" s="292"/>
      <c r="I23" s="293"/>
      <c r="J23" s="294"/>
      <c r="K23" s="295"/>
      <c r="L23" s="296"/>
      <c r="M23" s="297"/>
      <c r="N23" s="298"/>
    </row>
    <row r="24" spans="1:14" ht="22.5" customHeight="1">
      <c r="A24" s="288">
        <v>9</v>
      </c>
      <c r="B24" s="289"/>
      <c r="C24" s="173"/>
      <c r="D24" s="173"/>
      <c r="E24" s="290"/>
      <c r="F24" s="291"/>
      <c r="G24" s="290"/>
      <c r="H24" s="292"/>
      <c r="I24" s="293"/>
      <c r="J24" s="294"/>
      <c r="K24" s="295"/>
      <c r="L24" s="296"/>
      <c r="M24" s="297"/>
      <c r="N24" s="298"/>
    </row>
    <row r="25" spans="1:14" ht="22.5" customHeight="1">
      <c r="A25" s="288">
        <v>10</v>
      </c>
      <c r="B25" s="289"/>
      <c r="C25" s="173"/>
      <c r="D25" s="173"/>
      <c r="E25" s="290"/>
      <c r="F25" s="291"/>
      <c r="G25" s="290"/>
      <c r="H25" s="292"/>
      <c r="I25" s="293"/>
      <c r="J25" s="294"/>
      <c r="K25" s="295"/>
      <c r="L25" s="296"/>
      <c r="M25" s="297"/>
      <c r="N25" s="298"/>
    </row>
    <row r="26" spans="1:14" ht="22.5" customHeight="1">
      <c r="A26" s="288">
        <v>11</v>
      </c>
      <c r="B26" s="289"/>
      <c r="C26" s="173"/>
      <c r="D26" s="173"/>
      <c r="E26" s="290"/>
      <c r="F26" s="291"/>
      <c r="G26" s="290"/>
      <c r="H26" s="292"/>
      <c r="I26" s="293"/>
      <c r="J26" s="294"/>
      <c r="K26" s="295"/>
      <c r="L26" s="296"/>
      <c r="M26" s="297"/>
      <c r="N26" s="298"/>
    </row>
    <row r="27" spans="1:14" ht="22.5" customHeight="1">
      <c r="A27" s="288">
        <v>12</v>
      </c>
      <c r="B27" s="289"/>
      <c r="C27" s="173"/>
      <c r="D27" s="173"/>
      <c r="E27" s="290"/>
      <c r="F27" s="291"/>
      <c r="G27" s="290"/>
      <c r="H27" s="292"/>
      <c r="I27" s="293"/>
      <c r="J27" s="294"/>
      <c r="K27" s="295"/>
      <c r="L27" s="296"/>
      <c r="M27" s="297"/>
      <c r="N27" s="298"/>
    </row>
    <row r="28" spans="1:14" ht="22.5" customHeight="1">
      <c r="A28" s="288">
        <v>13</v>
      </c>
      <c r="B28" s="289"/>
      <c r="C28" s="173"/>
      <c r="D28" s="173"/>
      <c r="E28" s="290"/>
      <c r="F28" s="291"/>
      <c r="G28" s="290"/>
      <c r="H28" s="292"/>
      <c r="I28" s="293"/>
      <c r="J28" s="294"/>
      <c r="K28" s="295"/>
      <c r="L28" s="296"/>
      <c r="M28" s="297"/>
      <c r="N28" s="298"/>
    </row>
    <row r="29" spans="1:14" ht="22.5" customHeight="1">
      <c r="A29" s="288">
        <v>14</v>
      </c>
      <c r="B29" s="289"/>
      <c r="C29" s="173"/>
      <c r="D29" s="173"/>
      <c r="E29" s="290"/>
      <c r="F29" s="291"/>
      <c r="G29" s="290"/>
      <c r="H29" s="292"/>
      <c r="I29" s="293"/>
      <c r="J29" s="294"/>
      <c r="K29" s="295"/>
      <c r="L29" s="296"/>
      <c r="M29" s="297"/>
      <c r="N29" s="298"/>
    </row>
    <row r="30" spans="1:14" ht="22.5" customHeight="1">
      <c r="A30" s="288">
        <v>15</v>
      </c>
      <c r="B30" s="289"/>
      <c r="C30" s="173"/>
      <c r="D30" s="173"/>
      <c r="E30" s="290"/>
      <c r="F30" s="291"/>
      <c r="G30" s="290"/>
      <c r="H30" s="292"/>
      <c r="I30" s="293"/>
      <c r="J30" s="294"/>
      <c r="K30" s="295"/>
      <c r="L30" s="296"/>
      <c r="M30" s="297"/>
      <c r="N30" s="298"/>
    </row>
    <row r="31" spans="1:14" ht="33.75" customHeight="1" thickBot="1">
      <c r="A31" s="275" t="s">
        <v>214</v>
      </c>
      <c r="B31" s="276"/>
      <c r="C31" s="276"/>
      <c r="D31" s="276"/>
      <c r="E31" s="276"/>
      <c r="F31" s="276"/>
      <c r="G31" s="276"/>
      <c r="H31" s="276"/>
      <c r="I31" s="276"/>
      <c r="J31" s="277" t="str">
        <f>IF(SUM(J16:L30)&lt;1,"연구실적물의 합은 100% 이어야 합니다",SUM(J16:L30))</f>
        <v>연구실적물의 합은 100% 이어야 합니다</v>
      </c>
      <c r="K31" s="278"/>
      <c r="L31" s="279"/>
      <c r="M31" s="280"/>
      <c r="N31" s="281"/>
    </row>
    <row r="32" spans="1:14" ht="87.75" customHeight="1" thickBot="1">
      <c r="A32" s="282" t="s">
        <v>215</v>
      </c>
      <c r="B32" s="283"/>
      <c r="C32" s="284" t="s">
        <v>224</v>
      </c>
      <c r="D32" s="285"/>
      <c r="E32" s="285"/>
      <c r="F32" s="285"/>
      <c r="G32" s="285"/>
      <c r="H32" s="285"/>
      <c r="I32" s="285"/>
      <c r="J32" s="285"/>
      <c r="K32" s="285"/>
      <c r="L32" s="285"/>
      <c r="M32" s="285"/>
      <c r="N32" s="286"/>
    </row>
    <row r="33" spans="1:14" ht="11.25" customHeight="1">
      <c r="A33" s="36"/>
      <c r="B33" s="37"/>
      <c r="C33" s="37"/>
      <c r="D33" s="37"/>
      <c r="E33" s="37"/>
      <c r="F33" s="37"/>
      <c r="G33" s="37"/>
      <c r="H33" s="37"/>
      <c r="I33" s="37"/>
      <c r="J33" s="37"/>
      <c r="K33" s="37"/>
      <c r="L33" s="37"/>
      <c r="M33" s="37"/>
      <c r="N33" s="37"/>
    </row>
    <row r="34" spans="1:14" ht="57" customHeight="1">
      <c r="A34" s="287" t="s">
        <v>216</v>
      </c>
      <c r="B34" s="287"/>
      <c r="C34" s="287"/>
      <c r="D34" s="287"/>
      <c r="E34" s="287"/>
      <c r="F34" s="287"/>
      <c r="G34" s="287"/>
      <c r="H34" s="287"/>
      <c r="I34" s="287"/>
      <c r="J34" s="287"/>
      <c r="K34" s="287"/>
      <c r="L34" s="287"/>
      <c r="M34" s="287"/>
      <c r="N34" s="287"/>
    </row>
    <row r="35" spans="1:14" ht="26.25">
      <c r="A35" s="272">
        <f ca="1">TODAY()</f>
        <v>43316</v>
      </c>
      <c r="B35" s="273"/>
      <c r="C35" s="273"/>
      <c r="D35" s="273"/>
      <c r="E35" s="273"/>
      <c r="F35" s="273"/>
      <c r="G35" s="273"/>
      <c r="H35" s="273"/>
      <c r="I35" s="273"/>
      <c r="J35" s="273"/>
      <c r="K35" s="273"/>
      <c r="L35" s="273"/>
      <c r="M35" s="273"/>
      <c r="N35" s="273"/>
    </row>
    <row r="36" spans="1:14" ht="35.25" customHeight="1">
      <c r="A36" s="274" t="s">
        <v>217</v>
      </c>
      <c r="B36" s="274"/>
      <c r="C36" s="274"/>
      <c r="D36" s="274"/>
      <c r="E36" s="274"/>
      <c r="F36" s="274"/>
      <c r="G36" s="274"/>
      <c r="H36" s="274"/>
      <c r="I36" s="274"/>
      <c r="J36" s="274"/>
      <c r="K36" s="274"/>
      <c r="L36" s="274"/>
      <c r="M36" s="274"/>
      <c r="N36" s="274"/>
    </row>
    <row r="37" spans="1:14">
      <c r="A37" s="20"/>
      <c r="B37" s="20"/>
      <c r="C37" s="20"/>
      <c r="D37" s="20"/>
      <c r="E37" s="20"/>
      <c r="F37" s="20"/>
      <c r="G37" s="20"/>
      <c r="H37" s="20"/>
      <c r="I37" s="20"/>
      <c r="J37" s="20"/>
      <c r="K37" s="20"/>
      <c r="L37" s="20"/>
      <c r="M37" s="20"/>
      <c r="N37" s="20"/>
    </row>
  </sheetData>
  <sheetProtection algorithmName="SHA-512" hashValue="t90uOzzA0SFuD+PDs5vll+XNTUkwv1RfGKR6nLbUSvlRjR7UHa1jZOK1UdF8L8v++Pl1nvTlgeaVFuimY/K8Mw==" saltValue="6lNLy07A3PMQP0FWm81rbw==" spinCount="100000" sheet="1" objects="1" scenarios="1" selectLockedCells="1"/>
  <mergeCells count="131">
    <mergeCell ref="A5:N5"/>
    <mergeCell ref="A6:N6"/>
    <mergeCell ref="A7:B7"/>
    <mergeCell ref="C7:G7"/>
    <mergeCell ref="H7:I7"/>
    <mergeCell ref="J7:N7"/>
    <mergeCell ref="A8:B8"/>
    <mergeCell ref="C8:N8"/>
    <mergeCell ref="A9:B10"/>
    <mergeCell ref="C9:D9"/>
    <mergeCell ref="E9:G9"/>
    <mergeCell ref="H9:I10"/>
    <mergeCell ref="J9:K9"/>
    <mergeCell ref="L9:M9"/>
    <mergeCell ref="C10:D10"/>
    <mergeCell ref="A14:N14"/>
    <mergeCell ref="A15:B15"/>
    <mergeCell ref="C15:E15"/>
    <mergeCell ref="F15:G15"/>
    <mergeCell ref="H15:I15"/>
    <mergeCell ref="J15:L15"/>
    <mergeCell ref="M15:N15"/>
    <mergeCell ref="J10:K10"/>
    <mergeCell ref="L10:M10"/>
    <mergeCell ref="A11:B13"/>
    <mergeCell ref="C11:E11"/>
    <mergeCell ref="F11:H11"/>
    <mergeCell ref="I11:N11"/>
    <mergeCell ref="C12:E12"/>
    <mergeCell ref="F12:H12"/>
    <mergeCell ref="I12:N12"/>
    <mergeCell ref="C13:N13"/>
    <mergeCell ref="E10:F10"/>
    <mergeCell ref="A17:B17"/>
    <mergeCell ref="C17:E17"/>
    <mergeCell ref="F17:G17"/>
    <mergeCell ref="H17:I17"/>
    <mergeCell ref="J17:L17"/>
    <mergeCell ref="M17:N17"/>
    <mergeCell ref="A16:B16"/>
    <mergeCell ref="C16:E16"/>
    <mergeCell ref="F16:G16"/>
    <mergeCell ref="H16:I16"/>
    <mergeCell ref="J16:L16"/>
    <mergeCell ref="M16:N16"/>
    <mergeCell ref="A19:B19"/>
    <mergeCell ref="C19:E19"/>
    <mergeCell ref="F19:G19"/>
    <mergeCell ref="H19:I19"/>
    <mergeCell ref="J19:L19"/>
    <mergeCell ref="M19:N19"/>
    <mergeCell ref="A18:B18"/>
    <mergeCell ref="C18:E18"/>
    <mergeCell ref="F18:G18"/>
    <mergeCell ref="H18:I18"/>
    <mergeCell ref="J18:L18"/>
    <mergeCell ref="M18:N18"/>
    <mergeCell ref="A21:B21"/>
    <mergeCell ref="C21:E21"/>
    <mergeCell ref="F21:G21"/>
    <mergeCell ref="H21:I21"/>
    <mergeCell ref="J21:L21"/>
    <mergeCell ref="M21:N21"/>
    <mergeCell ref="A20:B20"/>
    <mergeCell ref="C20:E20"/>
    <mergeCell ref="F20:G20"/>
    <mergeCell ref="H20:I20"/>
    <mergeCell ref="J20:L20"/>
    <mergeCell ref="M20:N20"/>
    <mergeCell ref="A23:B23"/>
    <mergeCell ref="C23:E23"/>
    <mergeCell ref="F23:G23"/>
    <mergeCell ref="H23:I23"/>
    <mergeCell ref="J23:L23"/>
    <mergeCell ref="M23:N23"/>
    <mergeCell ref="A22:B22"/>
    <mergeCell ref="C22:E22"/>
    <mergeCell ref="F22:G22"/>
    <mergeCell ref="H22:I22"/>
    <mergeCell ref="J22:L22"/>
    <mergeCell ref="M22:N22"/>
    <mergeCell ref="A25:B25"/>
    <mergeCell ref="C25:E25"/>
    <mergeCell ref="F25:G25"/>
    <mergeCell ref="H25:I25"/>
    <mergeCell ref="J25:L25"/>
    <mergeCell ref="M25:N25"/>
    <mergeCell ref="A24:B24"/>
    <mergeCell ref="C24:E24"/>
    <mergeCell ref="F24:G24"/>
    <mergeCell ref="H24:I24"/>
    <mergeCell ref="J24:L24"/>
    <mergeCell ref="M24:N24"/>
    <mergeCell ref="A27:B27"/>
    <mergeCell ref="C27:E27"/>
    <mergeCell ref="F27:G27"/>
    <mergeCell ref="H27:I27"/>
    <mergeCell ref="J27:L27"/>
    <mergeCell ref="M27:N27"/>
    <mergeCell ref="A26:B26"/>
    <mergeCell ref="C26:E26"/>
    <mergeCell ref="F26:G26"/>
    <mergeCell ref="H26:I26"/>
    <mergeCell ref="J26:L26"/>
    <mergeCell ref="M26:N26"/>
    <mergeCell ref="A29:B29"/>
    <mergeCell ref="C29:E29"/>
    <mergeCell ref="F29:G29"/>
    <mergeCell ref="H29:I29"/>
    <mergeCell ref="J29:L29"/>
    <mergeCell ref="M29:N29"/>
    <mergeCell ref="A28:B28"/>
    <mergeCell ref="C28:E28"/>
    <mergeCell ref="F28:G28"/>
    <mergeCell ref="H28:I28"/>
    <mergeCell ref="J28:L28"/>
    <mergeCell ref="M28:N28"/>
    <mergeCell ref="A35:N35"/>
    <mergeCell ref="A36:N36"/>
    <mergeCell ref="A31:I31"/>
    <mergeCell ref="J31:L31"/>
    <mergeCell ref="M31:N31"/>
    <mergeCell ref="A32:B32"/>
    <mergeCell ref="C32:N32"/>
    <mergeCell ref="A34:N34"/>
    <mergeCell ref="A30:B30"/>
    <mergeCell ref="C30:E30"/>
    <mergeCell ref="F30:G30"/>
    <mergeCell ref="H30:I30"/>
    <mergeCell ref="J30:L30"/>
    <mergeCell ref="M30:N30"/>
  </mergeCells>
  <phoneticPr fontId="3" type="noConversion"/>
  <dataValidations count="3">
    <dataValidation type="date" showInputMessage="1" showErrorMessage="1" sqref="J10:M10">
      <formula1>36161</formula1>
      <formula2>2958465</formula2>
    </dataValidation>
    <dataValidation type="whole" imeMode="halfHangul" allowBlank="1" showInputMessage="1" showErrorMessage="1" sqref="C12:E12">
      <formula1>0</formula1>
      <formula2>100000000000</formula2>
    </dataValidation>
    <dataValidation type="whole" allowBlank="1" showInputMessage="1" showErrorMessage="1" sqref="F12:H12">
      <formula1>0</formula1>
      <formula2>10000000000</formula2>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Sheet1!$D$9:$D$10</xm:f>
          </x14:formula1>
          <xm:sqref>H16:I30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E15"/>
  <sheetViews>
    <sheetView workbookViewId="0">
      <selection activeCell="A14" sqref="A14:E15"/>
    </sheetView>
  </sheetViews>
  <sheetFormatPr defaultRowHeight="16.5"/>
  <cols>
    <col min="1" max="1" width="4.25" customWidth="1"/>
    <col min="2" max="5" width="10.625" customWidth="1"/>
  </cols>
  <sheetData>
    <row r="9" spans="1:5">
      <c r="D9" t="s">
        <v>218</v>
      </c>
    </row>
    <row r="10" spans="1:5">
      <c r="D10" t="s">
        <v>219</v>
      </c>
    </row>
    <row r="13" spans="1:5" ht="17.25" thickBot="1"/>
    <row r="14" spans="1:5">
      <c r="A14" s="382" t="s">
        <v>230</v>
      </c>
      <c r="B14" s="132" t="s">
        <v>226</v>
      </c>
      <c r="C14" s="132" t="s">
        <v>227</v>
      </c>
      <c r="D14" s="132" t="s">
        <v>228</v>
      </c>
      <c r="E14" s="133" t="s">
        <v>229</v>
      </c>
    </row>
    <row r="15" spans="1:5" ht="56.25" customHeight="1" thickBot="1">
      <c r="A15" s="383"/>
      <c r="B15" s="134"/>
      <c r="C15" s="134"/>
      <c r="D15" s="134"/>
      <c r="E15" s="135"/>
    </row>
  </sheetData>
  <mergeCells count="1">
    <mergeCell ref="A14:A15"/>
  </mergeCells>
  <phoneticPr fontId="3" type="noConversion"/>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이름이 지정된 범위</vt:lpstr>
      </vt:variant>
      <vt:variant>
        <vt:i4>3</vt:i4>
      </vt:variant>
    </vt:vector>
  </HeadingPairs>
  <TitlesOfParts>
    <vt:vector size="8" baseType="lpstr">
      <vt:lpstr>연차과제 작성안내</vt:lpstr>
      <vt:lpstr>과제등록요청서</vt:lpstr>
      <vt:lpstr>참여연구원등록조서</vt:lpstr>
      <vt:lpstr>실적 배분 신청서</vt:lpstr>
      <vt:lpstr>Sheet1</vt:lpstr>
      <vt:lpstr>과제등록요청서!Print_Area</vt:lpstr>
      <vt:lpstr>'실적 배분 신청서'!Print_Area</vt:lpstr>
      <vt:lpstr>참여연구원등록조서!Print_Area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2018-08-04T01:46:49Z</cp:lastPrinted>
  <dcterms:created xsi:type="dcterms:W3CDTF">2013-02-06T01:58:20Z</dcterms:created>
  <dcterms:modified xsi:type="dcterms:W3CDTF">2018-08-04T01:47:20Z</dcterms:modified>
</cp:coreProperties>
</file>